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300"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посилання'!$A$1:$H$35</definedName>
  </definedNames>
  <calcPr calcId="162913"/>
</workbook>
</file>

<file path=xl/calcChain.xml><?xml version="1.0" encoding="utf-8"?>
<calcChain xmlns="http://schemas.openxmlformats.org/spreadsheetml/2006/main">
  <c r="D26" i="5" l="1"/>
  <c r="D29" i="5" s="1"/>
  <c r="D28" i="5" l="1"/>
  <c r="D27" i="5"/>
  <c r="D25" i="5"/>
  <c r="D24" i="5" l="1"/>
  <c r="D23" i="5"/>
  <c r="D21" i="5" l="1"/>
  <c r="D20" i="5"/>
  <c r="D19" i="5"/>
  <c r="D17" i="5"/>
  <c r="D16" i="5"/>
  <c r="D15" i="5"/>
  <c r="D13" i="5"/>
  <c r="D12" i="5"/>
  <c r="D11" i="5"/>
</calcChain>
</file>

<file path=xl/sharedStrings.xml><?xml version="1.0" encoding="utf-8"?>
<sst xmlns="http://schemas.openxmlformats.org/spreadsheetml/2006/main" count="197" uniqueCount="101">
  <si>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</si>
  <si>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</si>
  <si>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</si>
  <si>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</si>
  <si>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</si>
  <si>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</si>
  <si>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</si>
  <si>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</si>
  <si>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</si>
  <si>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</si>
  <si>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</si>
  <si>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</si>
  <si>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</si>
  <si>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</si>
  <si>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</si>
  <si>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</si>
  <si>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</si>
  <si>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</si>
  <si>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</si>
  <si>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</si>
  <si>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</si>
  <si>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</si>
  <si>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</si>
  <si>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</si>
  <si>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</si>
  <si>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</si>
  <si>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</si>
  <si>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</si>
  <si>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</si>
  <si>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</si>
  <si>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</si>
  <si>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</si>
  <si>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</si>
  <si>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</si>
  <si>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</si>
  <si>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</si>
  <si>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</si>
  <si>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</si>
  <si>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</si>
  <si>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</si>
  <si>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</si>
  <si>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</si>
  <si>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</si>
  <si>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</si>
  <si>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</si>
  <si>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</si>
  <si>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одиниця</t>
  </si>
  <si>
    <t>ЗАТ «Консалтингюрсервіс»</t>
  </si>
  <si>
    <t>№419/21 від 27 травня 2021 р.</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</si>
  <si>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</si>
  <si>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</si>
  <si>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</si>
  <si>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</si>
  <si>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СВ ст.м. "Спортивна"</t>
  </si>
  <si>
    <t>Система відеонагляду (ст.м."Барабашово")</t>
  </si>
  <si>
    <t>Охоронна сигналізація (ст.м."Барабашово")</t>
  </si>
  <si>
    <t>Банкомат ProCash 2000xe USB метро Д.Спорта</t>
  </si>
  <si>
    <t>Банкомат ProCash 2000xe USB метро Пл.Конституції</t>
  </si>
  <si>
    <t>Банкомат ProCash 2000xe USB м.Барабашово</t>
  </si>
  <si>
    <t>19607</t>
  </si>
  <si>
    <t>22503</t>
  </si>
  <si>
    <t>22506</t>
  </si>
  <si>
    <t>26256</t>
  </si>
  <si>
    <t>26257</t>
  </si>
  <si>
    <t>26258</t>
  </si>
  <si>
    <t xml:space="preserve">  Комп ютери, телекомунікаційне та мережеве обладнання</t>
  </si>
  <si>
    <t>Банкомати та термінали</t>
  </si>
  <si>
    <t>м. Київ (склад)</t>
  </si>
  <si>
    <t>задовільний</t>
  </si>
  <si>
    <t>законсервоване</t>
  </si>
  <si>
    <t>G19N023538</t>
  </si>
  <si>
    <t>G19N024472</t>
  </si>
  <si>
    <t>G19N024929</t>
  </si>
  <si>
    <t>G19N025398</t>
  </si>
  <si>
    <t>https://www.fg.gov.ua/lot/168677</t>
  </si>
  <si>
    <t>https://www.fg.gov.ua/lot/169575</t>
  </si>
  <si>
    <t>https://www.fg.gov.ua/lot/170013</t>
  </si>
  <si>
    <t>https://www.fg.gov.ua/lot/170472</t>
  </si>
  <si>
    <t>G19N025704</t>
  </si>
  <si>
    <t>Аукціон не відбувся</t>
  </si>
  <si>
    <t>https://www.fg.gov.ua/passport/57316</t>
  </si>
  <si>
    <t>https://www.fg.gov.ua/lot/170786</t>
  </si>
  <si>
    <t>https://www.fg.gov.ua/passport/57480</t>
  </si>
  <si>
    <t>https://www.fg.gov.ua/passport/57598</t>
  </si>
  <si>
    <t>https://www.fg.gov.ua/passport/57687</t>
  </si>
  <si>
    <t>https://www.fg.gov.ua/passport/53875</t>
  </si>
  <si>
    <t>https://www.fg.gov.ua/passport/54056</t>
  </si>
  <si>
    <t>https://www.fg.gov.ua/passport/54182</t>
  </si>
  <si>
    <t>https://www.fg.gov.ua/passport/54306</t>
  </si>
  <si>
    <t>https://www.fg.gov.ua/passport/55027</t>
  </si>
  <si>
    <t>https://www.fg.gov.ua/passport/55199</t>
  </si>
  <si>
    <t>https://www.fg.gov.ua/passport/55316</t>
  </si>
  <si>
    <t>https://www.fg.gov.ua/passport/55427</t>
  </si>
  <si>
    <t>https://www.fg.gov.ua/passport/55761</t>
  </si>
  <si>
    <t>https://www.fg.gov.ua/passport/55935</t>
  </si>
  <si>
    <t>https://www.fg.gov.ua/passport/56035</t>
  </si>
  <si>
    <t>https://www.fg.gov.ua/passport/56124</t>
  </si>
  <si>
    <t>https://www.fg.gov.ua/passport/56670</t>
  </si>
  <si>
    <t>https://www.fg.gov.ua/passport/56813</t>
  </si>
  <si>
    <t>https://www.fg.gov.ua/passport/56886</t>
  </si>
  <si>
    <t>https://www.fg.gov.ua/passport/56962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</si>
</sst>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Red]#,##0.00"/>
    <numFmt numFmtId="166" formatCode="_-* #,##0.00_₴_-;\-* #,##0.00_₴_-;_-* &quot;-&quot;??_₴_-;_-@_-"/>
    <numFmt numFmtId="167" formatCode="_-* #,##0_₴_-;\-* #,##0_₴_-;_-* &quot;-&quot;??_₴_-;_-@_-"/>
  </numFmts>
  <fonts count="3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
      <sz val="10"/>
      <color theme="1"/>
      <name val="Times New Roman"/>
      <family val="1"/>
      <charset val="204"/>
    </font>
    <font>
      <sz val="8.5"/>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s>
  <cellStyleXfs count="9">
    <xf numFmtId="0" fontId="0" fillId="0" borderId="0"/>
    <xf numFmtId="0" fontId="5" fillId="0" borderId="0"/>
    <xf numFmtId="0" fontId="3" fillId="0" borderId="0"/>
    <xf numFmtId="0" fontId="10" fillId="0" borderId="0"/>
    <xf numFmtId="0" fontId="4" fillId="0" borderId="0"/>
    <xf numFmtId="164" fontId="4" fillId="0" borderId="0" applyFont="0" applyFill="0" applyBorder="0" applyAlignment="0" applyProtection="0"/>
    <xf numFmtId="0" fontId="25" fillId="0" borderId="0" applyNumberFormat="0" applyFill="0" applyBorder="0" applyAlignment="0" applyProtection="0"/>
    <xf numFmtId="0" fontId="2" fillId="0" borderId="0"/>
    <xf numFmtId="9" fontId="4" fillId="0" borderId="0" applyFont="0" applyFill="0" applyBorder="0" applyAlignment="0" applyProtection="0"/>
  </cellStyleXfs>
  <cellXfs count="146">
    <xf numFmtId="0" fontId="0" fillId="0" borderId="0" xfId="0"/>
    <xf numFmtId="0" fontId="6" fillId="0" borderId="0" xfId="1" applyFont="1" applyAlignment="1">
      <alignment vertical="top" wrapText="1"/>
    </xf>
    <xf numFmtId="0" fontId="6" fillId="0" borderId="0" xfId="1" applyFont="1" applyFill="1" applyBorder="1" applyAlignment="1">
      <alignment horizontal="center" vertical="center" wrapText="1"/>
    </xf>
    <xf numFmtId="0" fontId="9" fillId="0" borderId="0" xfId="1" applyFont="1" applyFill="1" applyAlignment="1">
      <alignment horizontal="center" vertical="top"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4" fontId="6" fillId="2" borderId="0" xfId="3" applyNumberFormat="1" applyFont="1" applyFill="1" applyBorder="1" applyAlignment="1">
      <alignment horizontal="left"/>
    </xf>
    <xf numFmtId="14" fontId="6" fillId="2" borderId="0" xfId="3" applyNumberFormat="1" applyFont="1" applyFill="1" applyBorder="1" applyAlignment="1">
      <alignment horizontal="right"/>
    </xf>
    <xf numFmtId="14" fontId="6" fillId="2" borderId="0" xfId="3" applyNumberFormat="1" applyFont="1" applyFill="1" applyBorder="1" applyAlignment="1">
      <alignment horizontal="right" wrapText="1"/>
    </xf>
    <xf numFmtId="0" fontId="6" fillId="0" borderId="0" xfId="1" applyFont="1" applyBorder="1" applyAlignment="1">
      <alignment vertical="top" wrapText="1"/>
    </xf>
    <xf numFmtId="0" fontId="6" fillId="2" borderId="0" xfId="1" applyFont="1" applyFill="1" applyBorder="1" applyAlignment="1">
      <alignment horizontal="left" vertical="top" wrapText="1"/>
    </xf>
    <xf numFmtId="14" fontId="6" fillId="2" borderId="0" xfId="1" applyNumberFormat="1" applyFont="1" applyFill="1" applyBorder="1" applyAlignment="1">
      <alignment horizontal="center" vertical="center" wrapText="1"/>
    </xf>
    <xf numFmtId="0" fontId="5" fillId="0" borderId="0" xfId="1"/>
    <xf numFmtId="0" fontId="8" fillId="0" borderId="0" xfId="1" applyFont="1"/>
    <xf numFmtId="0" fontId="13" fillId="0" borderId="1" xfId="1" applyFont="1" applyBorder="1" applyAlignment="1">
      <alignment vertical="top" wrapText="1"/>
    </xf>
    <xf numFmtId="9" fontId="13" fillId="0" borderId="1" xfId="1" applyNumberFormat="1" applyFont="1" applyBorder="1" applyAlignment="1">
      <alignment vertical="top" wrapText="1"/>
    </xf>
    <xf numFmtId="4" fontId="6" fillId="0" borderId="0" xfId="3" applyNumberFormat="1" applyFont="1" applyFill="1" applyBorder="1" applyAlignment="1">
      <alignment horizontal="left" vertical="center"/>
    </xf>
    <xf numFmtId="0" fontId="6" fillId="0" borderId="0" xfId="1" applyFont="1" applyFill="1" applyBorder="1" applyAlignment="1">
      <alignment horizontal="left" vertical="center" wrapText="1"/>
    </xf>
    <xf numFmtId="4" fontId="6" fillId="0" borderId="0" xfId="3" applyNumberFormat="1" applyFont="1" applyFill="1" applyBorder="1" applyAlignment="1">
      <alignment horizontal="center" vertical="center"/>
    </xf>
    <xf numFmtId="14" fontId="6" fillId="2" borderId="0" xfId="3" applyNumberFormat="1" applyFont="1" applyFill="1" applyBorder="1" applyAlignment="1">
      <alignment horizontal="right" vertical="center"/>
    </xf>
    <xf numFmtId="14" fontId="6" fillId="2" borderId="0" xfId="3" applyNumberFormat="1" applyFont="1" applyFill="1" applyBorder="1" applyAlignment="1">
      <alignment horizontal="right" vertical="center" wrapText="1"/>
    </xf>
    <xf numFmtId="14" fontId="13" fillId="0" borderId="0" xfId="0" applyNumberFormat="1" applyFont="1"/>
    <xf numFmtId="14" fontId="16" fillId="0" borderId="0" xfId="0" applyNumberFormat="1" applyFont="1" applyAlignment="1">
      <alignment vertical="center"/>
    </xf>
    <xf numFmtId="0" fontId="13" fillId="0" borderId="0" xfId="0" applyFont="1"/>
    <xf numFmtId="0" fontId="11" fillId="0" borderId="8" xfId="3" applyNumberFormat="1" applyFont="1" applyFill="1" applyBorder="1" applyAlignment="1">
      <alignment horizontal="center" vertical="center" wrapText="1"/>
    </xf>
    <xf numFmtId="14" fontId="11" fillId="2" borderId="8" xfId="3" applyNumberFormat="1" applyFont="1" applyFill="1" applyBorder="1" applyAlignment="1">
      <alignment horizontal="center" vertical="center" wrapText="1"/>
    </xf>
    <xf numFmtId="0" fontId="11" fillId="0" borderId="0" xfId="1" applyFont="1" applyBorder="1" applyAlignment="1">
      <alignment horizontal="center" vertical="center" wrapText="1"/>
    </xf>
    <xf numFmtId="14" fontId="13" fillId="0" borderId="0" xfId="0" applyNumberFormat="1" applyFont="1" applyFill="1" applyAlignment="1">
      <alignment horizontal="center"/>
    </xf>
    <xf numFmtId="14" fontId="13" fillId="0" borderId="0" xfId="0" applyNumberFormat="1" applyFont="1" applyFill="1"/>
    <xf numFmtId="0" fontId="7" fillId="0" borderId="0" xfId="1" applyFont="1" applyAlignment="1">
      <alignment vertical="top" wrapText="1"/>
    </xf>
    <xf numFmtId="0" fontId="23" fillId="0" borderId="0" xfId="1" applyFont="1" applyFill="1" applyAlignment="1">
      <alignment vertical="center" wrapText="1"/>
    </xf>
    <xf numFmtId="0" fontId="23" fillId="3" borderId="7" xfId="1" applyFont="1" applyFill="1" applyBorder="1" applyAlignment="1">
      <alignment vertical="center" wrapText="1"/>
    </xf>
    <xf numFmtId="0" fontId="9" fillId="0" borderId="1" xfId="1" applyFont="1" applyFill="1" applyBorder="1" applyAlignment="1">
      <alignment horizontal="center" vertical="center" wrapText="1"/>
    </xf>
    <xf numFmtId="0" fontId="13" fillId="0" borderId="21" xfId="1" applyFont="1" applyBorder="1" applyAlignment="1">
      <alignment horizontal="center" vertical="center" wrapText="1"/>
    </xf>
    <xf numFmtId="14" fontId="11" fillId="2" borderId="13" xfId="3" applyNumberFormat="1" applyFont="1" applyFill="1" applyBorder="1" applyAlignment="1">
      <alignment horizontal="center" vertical="center" wrapText="1"/>
    </xf>
    <xf numFmtId="0" fontId="23" fillId="3" borderId="20" xfId="1" applyFont="1" applyFill="1" applyBorder="1" applyAlignment="1">
      <alignment horizontal="center" vertical="center" wrapText="1"/>
    </xf>
    <xf numFmtId="0" fontId="23" fillId="3" borderId="2" xfId="1" applyFont="1" applyFill="1" applyBorder="1" applyAlignment="1">
      <alignment horizontal="center" vertical="center" wrapText="1"/>
    </xf>
    <xf numFmtId="0" fontId="9" fillId="0" borderId="21" xfId="1" applyFont="1" applyFill="1" applyBorder="1" applyAlignment="1">
      <alignment horizontal="center" vertical="center" wrapText="1"/>
    </xf>
    <xf numFmtId="0" fontId="6" fillId="0" borderId="18" xfId="1" applyFont="1" applyFill="1" applyBorder="1" applyAlignment="1">
      <alignment horizontal="right" vertical="top" wrapText="1"/>
    </xf>
    <xf numFmtId="0" fontId="6" fillId="0" borderId="16" xfId="1" applyFont="1" applyFill="1" applyBorder="1" applyAlignment="1">
      <alignment vertical="top" wrapText="1"/>
    </xf>
    <xf numFmtId="0" fontId="6" fillId="0" borderId="16" xfId="1" applyFont="1" applyFill="1" applyBorder="1" applyAlignment="1">
      <alignment horizontal="left" vertical="top" wrapText="1"/>
    </xf>
    <xf numFmtId="0" fontId="6" fillId="0" borderId="16" xfId="1" applyFont="1" applyFill="1" applyBorder="1" applyAlignment="1">
      <alignment horizontal="left" vertical="center" wrapText="1"/>
    </xf>
    <xf numFmtId="0" fontId="6" fillId="0" borderId="16" xfId="1" applyFont="1" applyFill="1" applyBorder="1" applyAlignment="1">
      <alignment horizontal="center" vertical="center" wrapText="1"/>
    </xf>
    <xf numFmtId="14" fontId="6" fillId="0" borderId="16" xfId="1" applyNumberFormat="1" applyFont="1" applyFill="1" applyBorder="1" applyAlignment="1">
      <alignment horizontal="center" vertical="center" wrapText="1"/>
    </xf>
    <xf numFmtId="14" fontId="6" fillId="0" borderId="17" xfId="1" applyNumberFormat="1" applyFont="1" applyFill="1" applyBorder="1" applyAlignment="1">
      <alignment horizontal="center" vertical="center" wrapText="1"/>
    </xf>
    <xf numFmtId="14" fontId="13"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26" fillId="0" borderId="0" xfId="0" applyFont="1"/>
    <xf numFmtId="0" fontId="12" fillId="0" borderId="34" xfId="0" applyFont="1" applyBorder="1" applyAlignment="1">
      <alignment horizontal="center" vertical="center" wrapText="1"/>
    </xf>
    <xf numFmtId="0" fontId="13" fillId="0" borderId="33" xfId="1" applyFont="1" applyBorder="1" applyAlignment="1">
      <alignment horizontal="center" vertical="center" wrapText="1"/>
    </xf>
    <xf numFmtId="0" fontId="13" fillId="0" borderId="20" xfId="1" applyFont="1" applyFill="1" applyBorder="1" applyAlignment="1">
      <alignment horizontal="center" vertical="center" wrapText="1"/>
    </xf>
    <xf numFmtId="0" fontId="13" fillId="0" borderId="20" xfId="1" applyFont="1" applyBorder="1" applyAlignment="1">
      <alignment horizontal="center" vertical="center" wrapText="1"/>
    </xf>
    <xf numFmtId="0" fontId="28" fillId="0" borderId="20" xfId="1" applyFont="1" applyBorder="1" applyAlignment="1">
      <alignment horizontal="center" vertical="center" wrapText="1"/>
    </xf>
    <xf numFmtId="0" fontId="12" fillId="0" borderId="36" xfId="0" applyFont="1" applyBorder="1" applyAlignment="1">
      <alignment horizontal="center" vertical="center" wrapText="1"/>
    </xf>
    <xf numFmtId="0" fontId="28" fillId="0" borderId="34" xfId="1" applyFont="1" applyBorder="1" applyAlignment="1">
      <alignment horizontal="center" vertical="center" wrapText="1"/>
    </xf>
    <xf numFmtId="0" fontId="6" fillId="0" borderId="16" xfId="1" applyFont="1" applyFill="1" applyBorder="1" applyAlignment="1">
      <alignment horizontal="right" vertical="top" wrapText="1"/>
    </xf>
    <xf numFmtId="0" fontId="23" fillId="3" borderId="30" xfId="1" applyFont="1" applyFill="1" applyBorder="1" applyAlignment="1">
      <alignment vertical="center" wrapText="1"/>
    </xf>
    <xf numFmtId="0" fontId="29" fillId="0" borderId="1" xfId="0" applyFont="1" applyBorder="1" applyAlignment="1">
      <alignment horizontal="center" vertical="center" wrapText="1"/>
    </xf>
    <xf numFmtId="0" fontId="30" fillId="0" borderId="1" xfId="0" applyFont="1" applyBorder="1" applyAlignment="1">
      <alignment horizontal="center" vertical="center" wrapText="1"/>
    </xf>
    <xf numFmtId="0" fontId="15" fillId="0" borderId="1" xfId="0" applyFont="1" applyFill="1" applyBorder="1" applyAlignment="1">
      <alignment horizontal="center" vertical="center"/>
    </xf>
    <xf numFmtId="0" fontId="8" fillId="0" borderId="1" xfId="0" applyFont="1" applyBorder="1" applyAlignment="1">
      <alignment horizontal="left" vertical="center" wrapText="1"/>
    </xf>
    <xf numFmtId="14" fontId="0" fillId="0" borderId="1" xfId="0" applyNumberFormat="1" applyBorder="1"/>
    <xf numFmtId="14" fontId="14" fillId="0" borderId="1" xfId="0" applyNumberFormat="1" applyFont="1" applyBorder="1"/>
    <xf numFmtId="0" fontId="14" fillId="0" borderId="22" xfId="0" applyFont="1" applyBorder="1"/>
    <xf numFmtId="0" fontId="15" fillId="0" borderId="1" xfId="0" applyNumberFormat="1" applyFont="1" applyBorder="1" applyAlignment="1">
      <alignment horizontal="center" vertical="center" wrapText="1"/>
    </xf>
    <xf numFmtId="0" fontId="15" fillId="0" borderId="1" xfId="1" applyFont="1" applyFill="1" applyBorder="1" applyAlignment="1">
      <alignment horizontal="center" vertical="center" wrapText="1"/>
    </xf>
    <xf numFmtId="164" fontId="2" fillId="0" borderId="1" xfId="5" applyFont="1" applyBorder="1"/>
    <xf numFmtId="164" fontId="0" fillId="0" borderId="1" xfId="5" applyFont="1" applyBorder="1"/>
    <xf numFmtId="166" fontId="14" fillId="0" borderId="1" xfId="5" applyNumberFormat="1" applyFont="1" applyBorder="1"/>
    <xf numFmtId="0" fontId="0" fillId="0" borderId="1" xfId="0" applyBorder="1"/>
    <xf numFmtId="0" fontId="14" fillId="0" borderId="1" xfId="0" applyFont="1" applyBorder="1"/>
    <xf numFmtId="14" fontId="14" fillId="0" borderId="5" xfId="0" applyNumberFormat="1" applyFont="1" applyBorder="1"/>
    <xf numFmtId="14" fontId="14" fillId="0" borderId="37" xfId="0" applyNumberFormat="1" applyFont="1" applyBorder="1"/>
    <xf numFmtId="0" fontId="13" fillId="0" borderId="0" xfId="1" applyFont="1" applyBorder="1" applyAlignment="1">
      <alignment horizontal="center" vertical="center" wrapText="1"/>
    </xf>
    <xf numFmtId="0" fontId="14" fillId="0" borderId="0" xfId="0" applyFont="1" applyBorder="1"/>
    <xf numFmtId="14" fontId="14" fillId="0" borderId="0" xfId="0" applyNumberFormat="1" applyFont="1" applyBorder="1"/>
    <xf numFmtId="9" fontId="13" fillId="0" borderId="0" xfId="1" applyNumberFormat="1" applyFont="1" applyBorder="1" applyAlignment="1">
      <alignment vertical="top" wrapText="1"/>
    </xf>
    <xf numFmtId="0" fontId="13" fillId="0" borderId="0" xfId="1" applyFont="1" applyBorder="1" applyAlignment="1">
      <alignment vertical="top" wrapText="1"/>
    </xf>
    <xf numFmtId="0" fontId="25" fillId="0" borderId="0" xfId="6" applyBorder="1" applyAlignment="1">
      <alignment horizontal="center" vertical="center" wrapText="1"/>
    </xf>
    <xf numFmtId="0" fontId="14" fillId="0" borderId="0" xfId="0" applyFont="1" applyBorder="1" applyAlignment="1">
      <alignment horizontal="center"/>
    </xf>
    <xf numFmtId="0" fontId="14" fillId="0" borderId="21" xfId="0" applyFont="1" applyBorder="1" applyAlignment="1">
      <alignment horizontal="center"/>
    </xf>
    <xf numFmtId="164" fontId="1" fillId="0" borderId="1" xfId="5" applyFont="1" applyBorder="1"/>
    <xf numFmtId="9" fontId="14" fillId="0" borderId="37" xfId="8" applyFont="1" applyBorder="1"/>
    <xf numFmtId="167" fontId="14" fillId="0" borderId="37" xfId="5" applyNumberFormat="1" applyFont="1" applyBorder="1"/>
    <xf numFmtId="0" fontId="14" fillId="0" borderId="4" xfId="0" applyFont="1" applyBorder="1"/>
    <xf numFmtId="0" fontId="25" fillId="0" borderId="21" xfId="6" applyBorder="1" applyAlignment="1" applyProtection="1"/>
    <xf numFmtId="0" fontId="25" fillId="0" borderId="22" xfId="6" applyBorder="1" applyAlignment="1" applyProtection="1"/>
    <xf numFmtId="167" fontId="25" fillId="0" borderId="37" xfId="6" applyNumberFormat="1" applyBorder="1" applyAlignment="1" applyProtection="1"/>
    <xf numFmtId="0" fontId="25" fillId="0" borderId="1" xfId="6" applyBorder="1" applyAlignment="1" applyProtection="1">
      <alignment horizontal="center" vertical="center" wrapText="1"/>
    </xf>
    <xf numFmtId="167" fontId="14" fillId="0" borderId="1" xfId="5" applyNumberFormat="1" applyFont="1" applyBorder="1"/>
    <xf numFmtId="14" fontId="13" fillId="0" borderId="0" xfId="0" applyNumberFormat="1" applyFont="1" applyFill="1" applyAlignment="1">
      <alignment horizontal="center" vertical="center" wrapText="1"/>
    </xf>
    <xf numFmtId="0" fontId="23" fillId="3" borderId="15" xfId="1" applyFont="1" applyFill="1" applyBorder="1" applyAlignment="1">
      <alignment horizontal="center" vertical="center" wrapText="1"/>
    </xf>
    <xf numFmtId="0" fontId="7" fillId="3" borderId="9" xfId="1" applyFont="1" applyFill="1" applyBorder="1" applyAlignment="1">
      <alignment horizontal="center" vertical="center" wrapText="1"/>
    </xf>
    <xf numFmtId="0" fontId="7" fillId="3" borderId="10" xfId="1" applyFont="1" applyFill="1" applyBorder="1" applyAlignment="1">
      <alignment horizontal="center" vertical="center" wrapText="1"/>
    </xf>
    <xf numFmtId="0" fontId="20" fillId="0" borderId="0" xfId="0" applyFont="1" applyAlignment="1">
      <alignment horizontal="center" vertical="center" wrapText="1"/>
    </xf>
    <xf numFmtId="0" fontId="18" fillId="0" borderId="0" xfId="0" applyFont="1" applyAlignment="1">
      <alignment horizontal="center"/>
    </xf>
    <xf numFmtId="0" fontId="17" fillId="0" borderId="0" xfId="0" applyFont="1" applyAlignment="1">
      <alignment horizontal="center"/>
    </xf>
    <xf numFmtId="14" fontId="27" fillId="0" borderId="0" xfId="0" applyNumberFormat="1" applyFont="1" applyBorder="1" applyAlignment="1">
      <alignment horizontal="center" vertical="center" wrapText="1"/>
    </xf>
    <xf numFmtId="14" fontId="13" fillId="0" borderId="0" xfId="0" applyNumberFormat="1" applyFont="1" applyFill="1" applyAlignment="1">
      <alignment horizontal="center"/>
    </xf>
    <xf numFmtId="14" fontId="24" fillId="0" borderId="0" xfId="0" applyNumberFormat="1" applyFont="1" applyBorder="1" applyAlignment="1">
      <alignment horizontal="center" vertical="center" wrapText="1"/>
    </xf>
    <xf numFmtId="14" fontId="13" fillId="0" borderId="0" xfId="0" applyNumberFormat="1" applyFont="1" applyFill="1" applyAlignment="1">
      <alignment horizontal="center" wrapText="1"/>
    </xf>
    <xf numFmtId="0" fontId="14" fillId="0" borderId="23" xfId="0" applyFont="1" applyFill="1" applyBorder="1" applyAlignment="1">
      <alignment vertical="center"/>
    </xf>
    <xf numFmtId="0" fontId="14" fillId="0" borderId="25" xfId="0" applyFont="1" applyFill="1" applyBorder="1" applyAlignment="1">
      <alignment vertical="center"/>
    </xf>
    <xf numFmtId="0" fontId="14" fillId="0" borderId="24" xfId="0" applyFont="1" applyFill="1" applyBorder="1" applyAlignment="1">
      <alignment vertical="center"/>
    </xf>
    <xf numFmtId="165" fontId="13" fillId="0" borderId="4" xfId="0" applyNumberFormat="1" applyFont="1" applyFill="1" applyBorder="1" applyAlignment="1">
      <alignment horizontal="center"/>
    </xf>
    <xf numFmtId="165" fontId="13" fillId="0" borderId="6" xfId="0" applyNumberFormat="1" applyFont="1" applyFill="1" applyBorder="1" applyAlignment="1">
      <alignment horizontal="center"/>
    </xf>
    <xf numFmtId="165" fontId="13" fillId="0" borderId="5" xfId="0" applyNumberFormat="1" applyFont="1" applyFill="1" applyBorder="1" applyAlignment="1">
      <alignment horizontal="center"/>
    </xf>
    <xf numFmtId="0" fontId="12" fillId="0" borderId="26" xfId="1" applyFont="1" applyBorder="1" applyAlignment="1">
      <alignment horizontal="center" vertical="top" wrapText="1"/>
    </xf>
    <xf numFmtId="0" fontId="12" fillId="0" borderId="8" xfId="1" applyFont="1" applyBorder="1" applyAlignment="1">
      <alignment horizontal="center" vertical="top" wrapText="1"/>
    </xf>
    <xf numFmtId="0" fontId="12" fillId="0" borderId="27" xfId="1" applyFont="1" applyBorder="1" applyAlignment="1">
      <alignment horizontal="center" vertical="top" wrapText="1"/>
    </xf>
    <xf numFmtId="0" fontId="12" fillId="0" borderId="18" xfId="0" applyFont="1" applyBorder="1" applyAlignment="1">
      <alignment horizontal="center" vertical="center"/>
    </xf>
    <xf numFmtId="0" fontId="12" fillId="0" borderId="17" xfId="0" applyFont="1" applyBorder="1" applyAlignment="1">
      <alignment horizontal="center" vertical="center"/>
    </xf>
    <xf numFmtId="0" fontId="14" fillId="0" borderId="21" xfId="0" applyFont="1" applyFill="1" applyBorder="1" applyAlignment="1">
      <alignment vertical="center"/>
    </xf>
    <xf numFmtId="0" fontId="14" fillId="0" borderId="6" xfId="0" applyFont="1" applyFill="1" applyBorder="1" applyAlignment="1">
      <alignment vertical="center"/>
    </xf>
    <xf numFmtId="0" fontId="14" fillId="0" borderId="22" xfId="0" applyFont="1" applyFill="1" applyBorder="1" applyAlignment="1">
      <alignment vertical="center"/>
    </xf>
    <xf numFmtId="14" fontId="13" fillId="0" borderId="4" xfId="0" applyNumberFormat="1" applyFont="1" applyFill="1" applyBorder="1" applyAlignment="1">
      <alignment horizontal="center"/>
    </xf>
    <xf numFmtId="0" fontId="13" fillId="0" borderId="6" xfId="0" applyFont="1" applyFill="1" applyBorder="1" applyAlignment="1">
      <alignment horizontal="center"/>
    </xf>
    <xf numFmtId="0" fontId="13" fillId="0" borderId="5" xfId="0" applyFont="1" applyFill="1" applyBorder="1" applyAlignment="1">
      <alignment horizontal="center"/>
    </xf>
    <xf numFmtId="0" fontId="18" fillId="0" borderId="9" xfId="0" applyFont="1" applyBorder="1" applyAlignment="1">
      <alignment horizontal="center" vertical="center"/>
    </xf>
    <xf numFmtId="0" fontId="18" fillId="0" borderId="10" xfId="0" applyFont="1" applyBorder="1" applyAlignment="1">
      <alignment horizontal="center" vertical="center"/>
    </xf>
    <xf numFmtId="0" fontId="18" fillId="0" borderId="11" xfId="0" applyFont="1" applyBorder="1" applyAlignment="1">
      <alignment horizontal="center" vertical="center"/>
    </xf>
    <xf numFmtId="0" fontId="14" fillId="0" borderId="7" xfId="0" applyFont="1" applyFill="1" applyBorder="1" applyAlignment="1">
      <alignment vertical="center"/>
    </xf>
    <xf numFmtId="0" fontId="14" fillId="0" borderId="35" xfId="0" applyFont="1" applyFill="1" applyBorder="1" applyAlignment="1">
      <alignment vertical="center"/>
    </xf>
    <xf numFmtId="0" fontId="14" fillId="0" borderId="3" xfId="0" applyFont="1" applyFill="1" applyBorder="1" applyAlignment="1">
      <alignment vertical="center"/>
    </xf>
    <xf numFmtId="0" fontId="13" fillId="0" borderId="4" xfId="0" applyFont="1" applyFill="1" applyBorder="1" applyAlignment="1">
      <alignment horizontal="center"/>
    </xf>
    <xf numFmtId="0" fontId="19" fillId="0" borderId="28" xfId="1" applyFont="1" applyFill="1" applyBorder="1" applyAlignment="1">
      <alignment horizontal="center" vertical="center" wrapText="1"/>
    </xf>
    <xf numFmtId="0" fontId="19" fillId="0" borderId="29" xfId="1" applyFont="1" applyFill="1" applyBorder="1" applyAlignment="1">
      <alignment horizontal="center" vertical="center" wrapText="1"/>
    </xf>
    <xf numFmtId="0" fontId="19" fillId="0" borderId="31" xfId="1" applyFont="1" applyFill="1" applyBorder="1" applyAlignment="1">
      <alignment horizontal="center" vertical="center" wrapText="1"/>
    </xf>
    <xf numFmtId="0" fontId="19" fillId="0" borderId="26" xfId="1" applyFont="1" applyFill="1" applyBorder="1" applyAlignment="1">
      <alignment horizontal="center" vertical="center" wrapText="1"/>
    </xf>
    <xf numFmtId="0" fontId="19" fillId="0" borderId="12" xfId="1" applyFont="1" applyFill="1" applyBorder="1" applyAlignment="1">
      <alignment horizontal="center" vertical="center" wrapText="1"/>
    </xf>
    <xf numFmtId="0" fontId="19" fillId="0" borderId="8" xfId="1" applyFont="1" applyFill="1" applyBorder="1" applyAlignment="1">
      <alignment horizontal="center" vertical="center" wrapText="1"/>
    </xf>
    <xf numFmtId="0" fontId="19" fillId="0" borderId="27" xfId="1" applyFont="1" applyFill="1" applyBorder="1" applyAlignment="1">
      <alignment horizontal="center" vertical="center" wrapText="1"/>
    </xf>
    <xf numFmtId="0" fontId="23" fillId="3" borderId="2" xfId="1" applyFont="1" applyFill="1" applyBorder="1" applyAlignment="1">
      <alignment horizontal="center" vertical="center" wrapText="1"/>
    </xf>
    <xf numFmtId="0" fontId="23" fillId="3" borderId="1" xfId="1" applyFont="1" applyFill="1" applyBorder="1" applyAlignment="1">
      <alignment horizontal="center" vertical="center" wrapText="1"/>
    </xf>
    <xf numFmtId="0" fontId="23" fillId="3" borderId="14" xfId="1" applyFont="1" applyFill="1" applyBorder="1" applyAlignment="1">
      <alignment horizontal="center" vertical="center" wrapText="1"/>
    </xf>
    <xf numFmtId="0" fontId="23" fillId="3" borderId="32" xfId="1" applyFont="1" applyFill="1" applyBorder="1" applyAlignment="1">
      <alignment horizontal="center" vertical="center" wrapText="1"/>
    </xf>
    <xf numFmtId="0" fontId="25" fillId="0" borderId="1" xfId="6" applyFill="1" applyBorder="1" applyAlignment="1">
      <alignment horizontal="center" vertical="center" wrapText="1"/>
    </xf>
    <xf numFmtId="0" fontId="11" fillId="2" borderId="9" xfId="1" applyFont="1" applyFill="1" applyBorder="1" applyAlignment="1">
      <alignment horizontal="center" vertical="center" wrapText="1"/>
    </xf>
    <xf numFmtId="0" fontId="11" fillId="2" borderId="10" xfId="1" applyFont="1" applyFill="1" applyBorder="1" applyAlignment="1">
      <alignment horizontal="center" vertical="center" wrapText="1"/>
    </xf>
    <xf numFmtId="0" fontId="11" fillId="2" borderId="12" xfId="1" applyFont="1" applyFill="1" applyBorder="1" applyAlignment="1">
      <alignment horizontal="center" vertical="center" wrapText="1"/>
    </xf>
    <xf numFmtId="14" fontId="21" fillId="0" borderId="0" xfId="0" applyNumberFormat="1" applyFont="1" applyAlignment="1">
      <alignment horizontal="center" vertical="center" wrapText="1"/>
    </xf>
    <xf numFmtId="14" fontId="6" fillId="0" borderId="19" xfId="0" applyNumberFormat="1" applyFont="1" applyBorder="1" applyAlignment="1">
      <alignment horizontal="center" vertical="center" wrapText="1"/>
    </xf>
    <xf numFmtId="14" fontId="6" fillId="0" borderId="0" xfId="0" applyNumberFormat="1" applyFont="1" applyBorder="1" applyAlignment="1">
      <alignment horizontal="center" vertical="center" wrapText="1"/>
    </xf>
    <xf numFmtId="14" fontId="22" fillId="0" borderId="19" xfId="0" applyNumberFormat="1" applyFont="1" applyBorder="1" applyAlignment="1">
      <alignment horizontal="center" vertical="center" wrapText="1"/>
    </xf>
    <xf numFmtId="14" fontId="22" fillId="0" borderId="0" xfId="0" applyNumberFormat="1" applyFont="1" applyBorder="1" applyAlignment="1">
      <alignment horizontal="center" vertical="center" wrapText="1"/>
    </xf>
  </cellXfs>
  <cellStyles count="9">
    <cellStyle name="Гиперссылка" xfId="6" builtinId="8"/>
    <cellStyle name="Звичайний 2" xfId="2"/>
    <cellStyle name="Звичайний 3 2 2 2 4 3 2" xfId="7"/>
    <cellStyle name="Обычный" xfId="0" builtinId="0"/>
    <cellStyle name="Обычный 2" xfId="1"/>
    <cellStyle name="Обычный 3 2" xfId="4"/>
    <cellStyle name="Обычный_Осталось продавать на 29.10.14" xfId="3"/>
    <cellStyle name="Процентный" xfId="8" builtinId="5"/>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lot/169575" TargetMode="External"/><Relationship Id="rId13" Type="http://schemas.openxmlformats.org/officeDocument/2006/relationships/hyperlink" Target="https://www.fg.gov.ua/lot/168677" TargetMode="External"/><Relationship Id="rId3" Type="http://schemas.openxmlformats.org/officeDocument/2006/relationships/hyperlink" Target="https://www.fg.gov.ua/passport/57598" TargetMode="External"/><Relationship Id="rId7" Type="http://schemas.openxmlformats.org/officeDocument/2006/relationships/hyperlink" Target="https://www.fg.gov.ua/lot/169575" TargetMode="External"/><Relationship Id="rId12" Type="http://schemas.openxmlformats.org/officeDocument/2006/relationships/hyperlink" Target="https://www.fg.gov.ua/lot/170472" TargetMode="External"/><Relationship Id="rId2" Type="http://schemas.openxmlformats.org/officeDocument/2006/relationships/hyperlink" Target="https://www.fg.gov.ua/lot/170786" TargetMode="External"/><Relationship Id="rId1" Type="http://schemas.openxmlformats.org/officeDocument/2006/relationships/hyperlink" Target="https://www.fg.gov.ua/lot/170786" TargetMode="External"/><Relationship Id="rId6" Type="http://schemas.openxmlformats.org/officeDocument/2006/relationships/hyperlink" Target="https://www.fg.gov.ua/passport/57316" TargetMode="External"/><Relationship Id="rId11" Type="http://schemas.openxmlformats.org/officeDocument/2006/relationships/hyperlink" Target="https://www.fg.gov.ua/lot/170472" TargetMode="External"/><Relationship Id="rId5" Type="http://schemas.openxmlformats.org/officeDocument/2006/relationships/hyperlink" Target="https://www.fg.gov.ua/passport/57480" TargetMode="External"/><Relationship Id="rId15" Type="http://schemas.openxmlformats.org/officeDocument/2006/relationships/printerSettings" Target="../printerSettings/printerSettings1.bin"/><Relationship Id="rId10" Type="http://schemas.openxmlformats.org/officeDocument/2006/relationships/hyperlink" Target="https://www.fg.gov.ua/lot/170013" TargetMode="External"/><Relationship Id="rId4" Type="http://schemas.openxmlformats.org/officeDocument/2006/relationships/hyperlink" Target="https://www.fg.gov.ua/passport/57687" TargetMode="External"/><Relationship Id="rId9" Type="http://schemas.openxmlformats.org/officeDocument/2006/relationships/hyperlink" Target="https://www.fg.gov.ua/lot/170013" TargetMode="External"/><Relationship Id="rId14" Type="http://schemas.openxmlformats.org/officeDocument/2006/relationships/hyperlink" Target="https://www.fg.gov.ua/lot/168677"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sqref="A1:M1"/>
    </sheetView>
  </sheetViews>
  <sheetFormatPr defaultRowHeight="15" x14ac:dyDescent="0.25"/>
  <cols>
    <col min="1" max="1" width="42.42578125" customWidth="1"/>
  </cols>
  <sheetData>
    <row r="1" spans="1:13" ht="15.75" x14ac:dyDescent="0.25">
      <c r="A1" s="96" t="s">
        <v>16</v>
      </c>
      <c r="B1" s="97"/>
      <c r="C1" s="97"/>
      <c r="D1" s="97"/>
      <c r="E1" s="97"/>
      <c r="F1" s="97"/>
      <c r="G1" s="97"/>
      <c r="H1" s="97"/>
      <c r="I1" s="97"/>
      <c r="J1" s="97"/>
      <c r="K1" s="97"/>
      <c r="L1" s="97"/>
      <c r="M1" s="97"/>
    </row>
    <row r="2" spans="1:13" ht="60.75" customHeight="1" x14ac:dyDescent="0.25">
      <c r="A2" s="98" t="s">
        <v>10</v>
      </c>
      <c r="B2" s="98"/>
      <c r="C2" s="98"/>
      <c r="D2" s="98"/>
      <c r="E2" s="98"/>
      <c r="F2" s="98"/>
      <c r="G2" s="98"/>
      <c r="H2" s="98"/>
      <c r="I2" s="98"/>
      <c r="J2" s="98"/>
      <c r="K2" s="98"/>
      <c r="L2" s="98"/>
      <c r="M2" s="98"/>
    </row>
    <row r="7" spans="1:13" x14ac:dyDescent="0.25">
      <c r="K7" s="48"/>
    </row>
    <row r="18" spans="1:6" ht="45" x14ac:dyDescent="0.25">
      <c r="A18" s="45" t="s">
        <v>49</v>
      </c>
      <c r="B18" s="27" t="s">
        <v>17</v>
      </c>
      <c r="C18" s="27"/>
      <c r="D18" s="46"/>
      <c r="E18" s="47"/>
      <c r="F18" s="27" t="s">
        <v>51</v>
      </c>
    </row>
    <row r="19" spans="1:6" x14ac:dyDescent="0.25">
      <c r="A19" s="28"/>
      <c r="B19" s="99" t="s">
        <v>18</v>
      </c>
      <c r="C19" s="99"/>
      <c r="D19" s="18"/>
      <c r="F19" s="27"/>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6"/>
  <sheetViews>
    <sheetView topLeftCell="A34" zoomScaleNormal="100" zoomScaleSheetLayoutView="90" workbookViewId="0">
      <selection activeCell="E27" sqref="E27:E29"/>
    </sheetView>
  </sheetViews>
  <sheetFormatPr defaultRowHeight="12.75" x14ac:dyDescent="0.2"/>
  <cols>
    <col min="1" max="1" width="13.5703125" style="13" customWidth="1"/>
    <col min="2" max="2" width="23" style="13" customWidth="1"/>
    <col min="3" max="3" width="12.85546875" style="13" customWidth="1"/>
    <col min="4" max="4" width="17.85546875" style="13" customWidth="1"/>
    <col min="5" max="5" width="22.5703125" style="13" customWidth="1"/>
    <col min="6" max="6" width="14.140625" style="13" customWidth="1"/>
    <col min="7" max="7" width="23.42578125" style="13" customWidth="1"/>
    <col min="8" max="8" width="36"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9" t="s">
        <v>19</v>
      </c>
      <c r="B2" s="120"/>
      <c r="C2" s="120"/>
      <c r="D2" s="120"/>
      <c r="E2" s="120"/>
      <c r="F2" s="120"/>
      <c r="G2" s="121"/>
    </row>
    <row r="3" spans="1:9" ht="15" customHeight="1" x14ac:dyDescent="0.25">
      <c r="A3" s="122" t="s">
        <v>2</v>
      </c>
      <c r="B3" s="123"/>
      <c r="C3" s="124"/>
      <c r="D3" s="125" t="s">
        <v>47</v>
      </c>
      <c r="E3" s="117"/>
      <c r="F3" s="117"/>
      <c r="G3" s="118"/>
    </row>
    <row r="4" spans="1:9" ht="15.75" x14ac:dyDescent="0.25">
      <c r="A4" s="113" t="s">
        <v>37</v>
      </c>
      <c r="B4" s="114"/>
      <c r="C4" s="115"/>
      <c r="D4" s="125" t="s">
        <v>48</v>
      </c>
      <c r="E4" s="117"/>
      <c r="F4" s="117"/>
      <c r="G4" s="118"/>
    </row>
    <row r="5" spans="1:9" ht="15.75" x14ac:dyDescent="0.25">
      <c r="A5" s="113" t="s">
        <v>3</v>
      </c>
      <c r="B5" s="114"/>
      <c r="C5" s="115"/>
      <c r="D5" s="116">
        <v>44805</v>
      </c>
      <c r="E5" s="117"/>
      <c r="F5" s="117"/>
      <c r="G5" s="118"/>
    </row>
    <row r="6" spans="1:9" ht="15.75" customHeight="1" thickBot="1" x14ac:dyDescent="0.3">
      <c r="A6" s="102" t="s">
        <v>4</v>
      </c>
      <c r="B6" s="103"/>
      <c r="C6" s="104"/>
      <c r="D6" s="105">
        <v>75603</v>
      </c>
      <c r="E6" s="106"/>
      <c r="F6" s="106"/>
      <c r="G6" s="107"/>
    </row>
    <row r="7" spans="1:9" ht="13.5" thickBot="1" x14ac:dyDescent="0.25">
      <c r="A7" s="12"/>
      <c r="B7" s="12"/>
      <c r="C7" s="12"/>
      <c r="D7" s="12"/>
      <c r="E7" s="12"/>
      <c r="F7" s="12"/>
      <c r="G7" s="12"/>
    </row>
    <row r="8" spans="1:9" ht="14.25" customHeight="1" thickBot="1" x14ac:dyDescent="0.25">
      <c r="A8" s="108" t="s">
        <v>20</v>
      </c>
      <c r="B8" s="109"/>
      <c r="C8" s="109"/>
      <c r="D8" s="109"/>
      <c r="E8" s="109"/>
      <c r="F8" s="109"/>
      <c r="G8" s="110"/>
      <c r="H8" s="111" t="s">
        <v>22</v>
      </c>
      <c r="I8" s="112"/>
    </row>
    <row r="9" spans="1:9" ht="45" x14ac:dyDescent="0.2">
      <c r="A9" s="50" t="s">
        <v>5</v>
      </c>
      <c r="B9" s="51" t="s">
        <v>21</v>
      </c>
      <c r="C9" s="52" t="s">
        <v>6</v>
      </c>
      <c r="D9" s="53" t="s">
        <v>38</v>
      </c>
      <c r="E9" s="53" t="s">
        <v>39</v>
      </c>
      <c r="F9" s="52" t="s">
        <v>7</v>
      </c>
      <c r="G9" s="55" t="s">
        <v>40</v>
      </c>
      <c r="H9" s="54" t="s">
        <v>23</v>
      </c>
      <c r="I9" s="49" t="s">
        <v>24</v>
      </c>
    </row>
    <row r="10" spans="1:9" ht="30" x14ac:dyDescent="0.25">
      <c r="A10" s="33">
        <v>1</v>
      </c>
      <c r="B10" s="70" t="s">
        <v>70</v>
      </c>
      <c r="C10" s="62">
        <v>45064</v>
      </c>
      <c r="D10" s="67">
        <v>608778.43999999994</v>
      </c>
      <c r="E10" s="14"/>
      <c r="F10" s="14"/>
      <c r="G10" s="85" t="s">
        <v>79</v>
      </c>
      <c r="H10" s="89" t="s">
        <v>85</v>
      </c>
      <c r="I10" s="87" t="s">
        <v>74</v>
      </c>
    </row>
    <row r="11" spans="1:9" ht="30" x14ac:dyDescent="0.25">
      <c r="A11" s="33">
        <v>2</v>
      </c>
      <c r="B11" s="70" t="s">
        <v>70</v>
      </c>
      <c r="C11" s="62">
        <v>45072</v>
      </c>
      <c r="D11" s="67">
        <f>ROUND(D10*0.9,2)</f>
        <v>547900.6</v>
      </c>
      <c r="E11" s="15">
        <v>-0.1</v>
      </c>
      <c r="F11" s="14"/>
      <c r="G11" s="85" t="s">
        <v>79</v>
      </c>
      <c r="H11" s="89" t="s">
        <v>86</v>
      </c>
      <c r="I11" s="87" t="s">
        <v>74</v>
      </c>
    </row>
    <row r="12" spans="1:9" ht="30" x14ac:dyDescent="0.25">
      <c r="A12" s="33">
        <v>3</v>
      </c>
      <c r="B12" s="70" t="s">
        <v>70</v>
      </c>
      <c r="C12" s="62">
        <v>45082</v>
      </c>
      <c r="D12" s="67">
        <f>ROUND(D10*0.8,3)</f>
        <v>487022.75199999998</v>
      </c>
      <c r="E12" s="15">
        <v>-0.2</v>
      </c>
      <c r="F12" s="14"/>
      <c r="G12" s="85" t="s">
        <v>79</v>
      </c>
      <c r="H12" s="89" t="s">
        <v>87</v>
      </c>
      <c r="I12" s="87" t="s">
        <v>74</v>
      </c>
    </row>
    <row r="13" spans="1:9" ht="30" x14ac:dyDescent="0.25">
      <c r="A13" s="33">
        <v>4</v>
      </c>
      <c r="B13" s="70" t="s">
        <v>70</v>
      </c>
      <c r="C13" s="62">
        <v>45090</v>
      </c>
      <c r="D13" s="67">
        <f>ROUND(D10*0.7,2)</f>
        <v>426144.91</v>
      </c>
      <c r="E13" s="15">
        <v>-0.3</v>
      </c>
      <c r="F13" s="14"/>
      <c r="G13" s="85" t="s">
        <v>79</v>
      </c>
      <c r="H13" s="89" t="s">
        <v>88</v>
      </c>
      <c r="I13" s="87" t="s">
        <v>74</v>
      </c>
    </row>
    <row r="14" spans="1:9" ht="30" x14ac:dyDescent="0.25">
      <c r="A14" s="33">
        <v>5</v>
      </c>
      <c r="B14" s="70" t="s">
        <v>71</v>
      </c>
      <c r="C14" s="62">
        <v>45147</v>
      </c>
      <c r="D14" s="68">
        <v>383530.42</v>
      </c>
      <c r="E14" s="14"/>
      <c r="F14" s="14"/>
      <c r="G14" s="85" t="s">
        <v>79</v>
      </c>
      <c r="H14" s="89" t="s">
        <v>89</v>
      </c>
      <c r="I14" s="87" t="s">
        <v>75</v>
      </c>
    </row>
    <row r="15" spans="1:9" ht="30" x14ac:dyDescent="0.25">
      <c r="A15" s="33">
        <v>6</v>
      </c>
      <c r="B15" s="70" t="s">
        <v>71</v>
      </c>
      <c r="C15" s="62">
        <v>45155</v>
      </c>
      <c r="D15" s="67">
        <f>ROUND(D14*0.9,2)</f>
        <v>345177.38</v>
      </c>
      <c r="E15" s="15">
        <v>-0.1</v>
      </c>
      <c r="F15" s="14"/>
      <c r="G15" s="85" t="s">
        <v>79</v>
      </c>
      <c r="H15" s="89" t="s">
        <v>90</v>
      </c>
      <c r="I15" s="87" t="s">
        <v>75</v>
      </c>
    </row>
    <row r="16" spans="1:9" ht="30" x14ac:dyDescent="0.25">
      <c r="A16" s="33">
        <v>7</v>
      </c>
      <c r="B16" s="70" t="s">
        <v>71</v>
      </c>
      <c r="C16" s="62">
        <v>45163</v>
      </c>
      <c r="D16" s="67">
        <f>ROUND(D14*0.8,3)</f>
        <v>306824.33600000001</v>
      </c>
      <c r="E16" s="15">
        <v>-0.2</v>
      </c>
      <c r="F16" s="14"/>
      <c r="G16" s="85" t="s">
        <v>79</v>
      </c>
      <c r="H16" s="89" t="s">
        <v>91</v>
      </c>
      <c r="I16" s="87" t="s">
        <v>75</v>
      </c>
    </row>
    <row r="17" spans="1:9" ht="30" x14ac:dyDescent="0.25">
      <c r="A17" s="33">
        <v>8</v>
      </c>
      <c r="B17" s="70" t="s">
        <v>71</v>
      </c>
      <c r="C17" s="62">
        <v>45173</v>
      </c>
      <c r="D17" s="67">
        <f>ROUND(D14*0.7,2)</f>
        <v>268471.28999999998</v>
      </c>
      <c r="E17" s="15">
        <v>-0.3</v>
      </c>
      <c r="F17" s="14"/>
      <c r="G17" s="85" t="s">
        <v>79</v>
      </c>
      <c r="H17" s="89" t="s">
        <v>92</v>
      </c>
      <c r="I17" s="87" t="s">
        <v>75</v>
      </c>
    </row>
    <row r="18" spans="1:9" ht="30" x14ac:dyDescent="0.25">
      <c r="A18" s="33">
        <v>9</v>
      </c>
      <c r="B18" s="64" t="s">
        <v>72</v>
      </c>
      <c r="C18" s="63">
        <v>45202</v>
      </c>
      <c r="D18" s="69">
        <v>241624.15</v>
      </c>
      <c r="E18" s="14"/>
      <c r="F18" s="14"/>
      <c r="G18" s="85" t="s">
        <v>79</v>
      </c>
      <c r="H18" s="89" t="s">
        <v>93</v>
      </c>
      <c r="I18" s="87" t="s">
        <v>76</v>
      </c>
    </row>
    <row r="19" spans="1:9" ht="30" x14ac:dyDescent="0.25">
      <c r="A19" s="33">
        <v>10</v>
      </c>
      <c r="B19" s="64" t="s">
        <v>72</v>
      </c>
      <c r="C19" s="63">
        <v>45210</v>
      </c>
      <c r="D19" s="67">
        <f>ROUND(D18*0.9,2)</f>
        <v>217461.74</v>
      </c>
      <c r="E19" s="15">
        <v>-0.1</v>
      </c>
      <c r="F19" s="14"/>
      <c r="G19" s="85" t="s">
        <v>79</v>
      </c>
      <c r="H19" s="89" t="s">
        <v>94</v>
      </c>
      <c r="I19" s="87" t="s">
        <v>76</v>
      </c>
    </row>
    <row r="20" spans="1:9" ht="30" x14ac:dyDescent="0.25">
      <c r="A20" s="33">
        <v>11</v>
      </c>
      <c r="B20" s="64" t="s">
        <v>72</v>
      </c>
      <c r="C20" s="63">
        <v>45218</v>
      </c>
      <c r="D20" s="67">
        <f>ROUND(D18*0.8,2)</f>
        <v>193299.32</v>
      </c>
      <c r="E20" s="15">
        <v>-0.2</v>
      </c>
      <c r="F20" s="14"/>
      <c r="G20" s="85" t="s">
        <v>79</v>
      </c>
      <c r="H20" s="89" t="s">
        <v>95</v>
      </c>
      <c r="I20" s="87" t="s">
        <v>76</v>
      </c>
    </row>
    <row r="21" spans="1:9" ht="30" x14ac:dyDescent="0.25">
      <c r="A21" s="33">
        <v>12</v>
      </c>
      <c r="B21" s="64" t="s">
        <v>72</v>
      </c>
      <c r="C21" s="63">
        <v>45226</v>
      </c>
      <c r="D21" s="67">
        <f>ROUND(D18*0.7,2)-0.01</f>
        <v>169136.9</v>
      </c>
      <c r="E21" s="15">
        <v>-0.3</v>
      </c>
      <c r="F21" s="14"/>
      <c r="G21" s="85" t="s">
        <v>79</v>
      </c>
      <c r="H21" s="89" t="s">
        <v>96</v>
      </c>
      <c r="I21" s="87" t="s">
        <v>76</v>
      </c>
    </row>
    <row r="22" spans="1:9" ht="30" x14ac:dyDescent="0.25">
      <c r="A22" s="33">
        <v>13</v>
      </c>
      <c r="B22" s="71" t="s">
        <v>73</v>
      </c>
      <c r="C22" s="72">
        <v>45286</v>
      </c>
      <c r="D22" s="67">
        <v>152223.21</v>
      </c>
      <c r="E22" s="14"/>
      <c r="F22" s="14"/>
      <c r="G22" s="85" t="s">
        <v>79</v>
      </c>
      <c r="H22" s="89" t="s">
        <v>97</v>
      </c>
      <c r="I22" s="87" t="s">
        <v>77</v>
      </c>
    </row>
    <row r="23" spans="1:9" ht="30" x14ac:dyDescent="0.25">
      <c r="A23" s="33">
        <v>14</v>
      </c>
      <c r="B23" s="71" t="s">
        <v>73</v>
      </c>
      <c r="C23" s="63">
        <v>45294</v>
      </c>
      <c r="D23" s="67">
        <f>ROUND(D22*0.9,2)</f>
        <v>137000.89000000001</v>
      </c>
      <c r="E23" s="15">
        <v>-0.1</v>
      </c>
      <c r="F23" s="14"/>
      <c r="G23" s="85" t="s">
        <v>79</v>
      </c>
      <c r="H23" s="89" t="s">
        <v>98</v>
      </c>
      <c r="I23" s="87" t="s">
        <v>77</v>
      </c>
    </row>
    <row r="24" spans="1:9" ht="30" x14ac:dyDescent="0.25">
      <c r="A24" s="33">
        <v>15</v>
      </c>
      <c r="B24" s="71" t="s">
        <v>73</v>
      </c>
      <c r="C24" s="73">
        <v>45302</v>
      </c>
      <c r="D24" s="67">
        <f>ROUND(D22*0.8,2)</f>
        <v>121778.57</v>
      </c>
      <c r="E24" s="15">
        <v>-0.2</v>
      </c>
      <c r="F24" s="14"/>
      <c r="G24" s="85" t="s">
        <v>79</v>
      </c>
      <c r="H24" s="89" t="s">
        <v>99</v>
      </c>
      <c r="I24" s="87" t="s">
        <v>77</v>
      </c>
    </row>
    <row r="25" spans="1:9" ht="30" x14ac:dyDescent="0.25">
      <c r="A25" s="33">
        <v>16</v>
      </c>
      <c r="B25" s="71" t="s">
        <v>73</v>
      </c>
      <c r="C25" s="73">
        <v>45310</v>
      </c>
      <c r="D25" s="67">
        <f>ROUND(D22*0.7,2)</f>
        <v>106556.25</v>
      </c>
      <c r="E25" s="15">
        <v>-0.3</v>
      </c>
      <c r="F25" s="14"/>
      <c r="G25" s="85" t="s">
        <v>79</v>
      </c>
      <c r="H25" s="89" t="s">
        <v>100</v>
      </c>
      <c r="I25" s="87" t="s">
        <v>77</v>
      </c>
    </row>
    <row r="26" spans="1:9" ht="15.75" x14ac:dyDescent="0.25">
      <c r="A26" s="81">
        <v>17</v>
      </c>
      <c r="B26" s="70" t="s">
        <v>78</v>
      </c>
      <c r="C26" s="62">
        <v>45356</v>
      </c>
      <c r="D26" s="82">
        <f>ROUND(0.9*D25,2)</f>
        <v>95900.63</v>
      </c>
      <c r="E26" s="83"/>
      <c r="F26" s="84"/>
      <c r="G26" s="85" t="s">
        <v>79</v>
      </c>
      <c r="H26" s="86" t="s">
        <v>80</v>
      </c>
      <c r="I26" s="87" t="s">
        <v>81</v>
      </c>
    </row>
    <row r="27" spans="1:9" ht="15.75" x14ac:dyDescent="0.25">
      <c r="A27" s="81">
        <v>18</v>
      </c>
      <c r="B27" s="70" t="s">
        <v>78</v>
      </c>
      <c r="C27" s="62">
        <v>45364</v>
      </c>
      <c r="D27" s="82">
        <f>ROUND(D26*0.9,2)</f>
        <v>86310.57</v>
      </c>
      <c r="E27" s="15">
        <v>-0.1</v>
      </c>
      <c r="F27" s="84"/>
      <c r="G27" s="85" t="s">
        <v>79</v>
      </c>
      <c r="H27" s="86" t="s">
        <v>82</v>
      </c>
      <c r="I27" s="87" t="s">
        <v>81</v>
      </c>
    </row>
    <row r="28" spans="1:9" ht="15.75" x14ac:dyDescent="0.25">
      <c r="A28" s="81">
        <v>19</v>
      </c>
      <c r="B28" s="70" t="s">
        <v>78</v>
      </c>
      <c r="C28" s="62">
        <v>45372</v>
      </c>
      <c r="D28" s="82">
        <f>ROUND(D26*0.8,2)</f>
        <v>76720.5</v>
      </c>
      <c r="E28" s="15">
        <v>-0.2</v>
      </c>
      <c r="F28" s="84"/>
      <c r="G28" s="85" t="s">
        <v>79</v>
      </c>
      <c r="H28" s="88" t="s">
        <v>83</v>
      </c>
      <c r="I28" s="87" t="s">
        <v>81</v>
      </c>
    </row>
    <row r="29" spans="1:9" ht="15.75" x14ac:dyDescent="0.25">
      <c r="A29" s="81">
        <v>20</v>
      </c>
      <c r="B29" s="70" t="s">
        <v>78</v>
      </c>
      <c r="C29" s="62">
        <v>45380</v>
      </c>
      <c r="D29" s="82">
        <f>ROUND(D26*0.7,2)</f>
        <v>67130.44</v>
      </c>
      <c r="E29" s="15">
        <v>-0.3</v>
      </c>
      <c r="F29" s="90"/>
      <c r="G29" s="85" t="s">
        <v>79</v>
      </c>
      <c r="H29" s="88" t="s">
        <v>84</v>
      </c>
      <c r="I29" s="87" t="s">
        <v>81</v>
      </c>
    </row>
    <row r="30" spans="1:9" ht="15.75" x14ac:dyDescent="0.25">
      <c r="A30" s="74"/>
      <c r="B30" s="75"/>
      <c r="C30" s="76"/>
      <c r="D30" s="82"/>
      <c r="E30" s="77"/>
      <c r="F30" s="78"/>
      <c r="G30" s="74"/>
      <c r="H30" s="79"/>
      <c r="I30" s="80"/>
    </row>
    <row r="32" spans="1:9" ht="15.75" customHeight="1" x14ac:dyDescent="0.25">
      <c r="H32" s="23"/>
    </row>
    <row r="33" spans="1:8" ht="15.75" customHeight="1" x14ac:dyDescent="0.25">
      <c r="A33" s="100" t="s">
        <v>10</v>
      </c>
      <c r="B33" s="100"/>
      <c r="C33" s="100"/>
      <c r="D33" s="100"/>
      <c r="E33" s="100"/>
      <c r="F33" s="100"/>
      <c r="G33" s="100"/>
      <c r="H33" s="21"/>
    </row>
    <row r="34" spans="1:8" ht="42.75" customHeight="1" x14ac:dyDescent="0.2">
      <c r="A34" s="100"/>
      <c r="B34" s="100"/>
      <c r="C34" s="100"/>
      <c r="D34" s="100"/>
      <c r="E34" s="100"/>
      <c r="F34" s="100"/>
      <c r="G34" s="100"/>
      <c r="H34" s="22"/>
    </row>
    <row r="35" spans="1:8" ht="62.25" customHeight="1" x14ac:dyDescent="0.25">
      <c r="A35" s="101" t="s">
        <v>49</v>
      </c>
      <c r="B35" s="101"/>
      <c r="C35" s="99" t="s">
        <v>17</v>
      </c>
      <c r="D35" s="99"/>
      <c r="E35" s="99"/>
      <c r="F35" s="99"/>
      <c r="G35" s="27" t="s">
        <v>50</v>
      </c>
      <c r="H35" s="22"/>
    </row>
    <row r="36" spans="1:8" ht="15" x14ac:dyDescent="0.25">
      <c r="A36" s="28"/>
      <c r="B36" s="27"/>
      <c r="C36" s="99" t="s">
        <v>18</v>
      </c>
      <c r="D36" s="99"/>
      <c r="E36" s="99"/>
      <c r="F36" s="99"/>
      <c r="G36" s="27"/>
    </row>
  </sheetData>
  <mergeCells count="15">
    <mergeCell ref="H8:I8"/>
    <mergeCell ref="A5:C5"/>
    <mergeCell ref="D5:G5"/>
    <mergeCell ref="A2:G2"/>
    <mergeCell ref="A3:C3"/>
    <mergeCell ref="D3:G3"/>
    <mergeCell ref="A4:C4"/>
    <mergeCell ref="D4:G4"/>
    <mergeCell ref="A33:G34"/>
    <mergeCell ref="C35:F35"/>
    <mergeCell ref="C36:F36"/>
    <mergeCell ref="A35:B35"/>
    <mergeCell ref="A6:C6"/>
    <mergeCell ref="D6:G6"/>
    <mergeCell ref="A8:G8"/>
  </mergeCells>
  <conditionalFormatting sqref="A35:A36">
    <cfRule type="duplicateValues" dxfId="1" priority="1"/>
  </conditionalFormatting>
  <hyperlinks>
    <hyperlink ref="I26" r:id="rId1"/>
    <hyperlink ref="I27:I29" r:id="rId2" display="https://www.fg.gov.ua/lot/170786"/>
    <hyperlink ref="H28" r:id="rId3"/>
    <hyperlink ref="H29" r:id="rId4"/>
    <hyperlink ref="H27" r:id="rId5"/>
    <hyperlink ref="H26" r:id="rId6"/>
    <hyperlink ref="I14" r:id="rId7"/>
    <hyperlink ref="I15:I17" r:id="rId8" display="https://www.fg.gov.ua/lot/169575"/>
    <hyperlink ref="I18" r:id="rId9"/>
    <hyperlink ref="I19:I21" r:id="rId10" display="https://www.fg.gov.ua/lot/170013"/>
    <hyperlink ref="I22" r:id="rId11"/>
    <hyperlink ref="I23:I25" r:id="rId12" display="https://www.fg.gov.ua/lot/170472"/>
    <hyperlink ref="I10" r:id="rId13"/>
    <hyperlink ref="I11:I13" r:id="rId14" display="https://www.fg.gov.ua/lot/168677"/>
  </hyperlinks>
  <pageMargins left="0.70866141732283472" right="0.70866141732283472" top="0.74803149606299213" bottom="0.74803149606299213" header="0.31496062992125984" footer="0.31496062992125984"/>
  <pageSetup paperSize="9" scale="56" orientation="portrait" r:id="rId1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tabSelected="1" zoomScale="85" zoomScaleNormal="85" zoomScaleSheetLayoutView="85" workbookViewId="0">
      <pane ySplit="6" topLeftCell="A7" activePane="bottomLeft" state="frozen"/>
      <selection pane="bottomLeft" activeCell="E9" sqref="E9"/>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8.140625" style="5" customWidth="1"/>
    <col min="6" max="6" width="33.85546875" style="10" customWidth="1"/>
    <col min="7" max="7" width="16.85546875" style="17" customWidth="1"/>
    <col min="8" max="8" width="13.28515625" style="2" customWidth="1"/>
    <col min="9" max="9" width="10" style="11" customWidth="1"/>
    <col min="10" max="10" width="13.425781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8"/>
      <c r="B1" s="56"/>
      <c r="C1" s="56"/>
      <c r="D1" s="56"/>
      <c r="E1" s="39"/>
      <c r="F1" s="40"/>
      <c r="G1" s="41"/>
      <c r="H1" s="42"/>
      <c r="I1" s="43"/>
      <c r="J1" s="43"/>
      <c r="K1" s="43"/>
      <c r="L1" s="43"/>
      <c r="M1" s="44"/>
    </row>
    <row r="2" spans="1:14" s="1" customFormat="1" ht="31.5" customHeight="1" thickBot="1" x14ac:dyDescent="0.3">
      <c r="A2" s="126" t="s">
        <v>36</v>
      </c>
      <c r="B2" s="127"/>
      <c r="C2" s="127"/>
      <c r="D2" s="127"/>
      <c r="E2" s="127"/>
      <c r="F2" s="127"/>
      <c r="G2" s="127"/>
      <c r="H2" s="127"/>
      <c r="I2" s="127"/>
      <c r="J2" s="127"/>
      <c r="K2" s="127"/>
      <c r="L2" s="127"/>
      <c r="M2" s="128"/>
    </row>
    <row r="3" spans="1:14" s="1" customFormat="1" ht="31.5" customHeight="1" thickBot="1" x14ac:dyDescent="0.3">
      <c r="A3" s="129" t="s">
        <v>11</v>
      </c>
      <c r="B3" s="130"/>
      <c r="C3" s="130"/>
      <c r="D3" s="130"/>
      <c r="E3" s="131"/>
      <c r="F3" s="131"/>
      <c r="G3" s="131"/>
      <c r="H3" s="131"/>
      <c r="I3" s="131"/>
      <c r="J3" s="131" t="s">
        <v>52</v>
      </c>
      <c r="K3" s="131"/>
      <c r="L3" s="131"/>
      <c r="M3" s="132"/>
    </row>
    <row r="4" spans="1:14" s="29" customFormat="1" ht="15.75" customHeight="1" thickBot="1" x14ac:dyDescent="0.3">
      <c r="A4" s="93" t="s">
        <v>15</v>
      </c>
      <c r="B4" s="94"/>
      <c r="C4" s="94"/>
      <c r="D4" s="94"/>
      <c r="E4" s="94"/>
      <c r="F4" s="94"/>
      <c r="G4" s="94"/>
      <c r="H4" s="94"/>
      <c r="I4" s="94"/>
      <c r="J4" s="94"/>
      <c r="K4" s="92" t="s">
        <v>28</v>
      </c>
      <c r="L4" s="92" t="s">
        <v>29</v>
      </c>
      <c r="M4" s="135" t="s">
        <v>30</v>
      </c>
      <c r="N4" s="134" t="s">
        <v>31</v>
      </c>
    </row>
    <row r="5" spans="1:14" s="30" customFormat="1" ht="68.25" customHeight="1" x14ac:dyDescent="0.25">
      <c r="A5" s="31" t="s">
        <v>0</v>
      </c>
      <c r="B5" s="57" t="s">
        <v>41</v>
      </c>
      <c r="C5" s="57" t="s">
        <v>43</v>
      </c>
      <c r="D5" s="57" t="s">
        <v>42</v>
      </c>
      <c r="E5" s="36" t="s">
        <v>34</v>
      </c>
      <c r="F5" s="36" t="s">
        <v>33</v>
      </c>
      <c r="G5" s="35" t="s">
        <v>1</v>
      </c>
      <c r="H5" s="35" t="s">
        <v>12</v>
      </c>
      <c r="I5" s="35" t="s">
        <v>14</v>
      </c>
      <c r="J5" s="35" t="s">
        <v>13</v>
      </c>
      <c r="K5" s="133"/>
      <c r="L5" s="133"/>
      <c r="M5" s="136"/>
      <c r="N5" s="134"/>
    </row>
    <row r="6" spans="1:14" s="3" customFormat="1" ht="27" customHeight="1" x14ac:dyDescent="0.25">
      <c r="A6" s="37">
        <v>1</v>
      </c>
      <c r="B6" s="58" t="s">
        <v>59</v>
      </c>
      <c r="C6" s="58">
        <v>104</v>
      </c>
      <c r="D6" s="32">
        <v>1</v>
      </c>
      <c r="E6" s="61" t="s">
        <v>53</v>
      </c>
      <c r="F6" s="59" t="s">
        <v>65</v>
      </c>
      <c r="G6" s="32" t="s">
        <v>46</v>
      </c>
      <c r="H6" s="32">
        <v>2010</v>
      </c>
      <c r="I6" s="60" t="s">
        <v>44</v>
      </c>
      <c r="J6" s="65" t="s">
        <v>67</v>
      </c>
      <c r="K6" s="66" t="s">
        <v>45</v>
      </c>
      <c r="L6" s="66" t="s">
        <v>68</v>
      </c>
      <c r="M6" s="66" t="s">
        <v>69</v>
      </c>
      <c r="N6" s="137" t="s">
        <v>32</v>
      </c>
    </row>
    <row r="7" spans="1:14" s="3" customFormat="1" ht="27" customHeight="1" x14ac:dyDescent="0.25">
      <c r="A7" s="37">
        <v>2</v>
      </c>
      <c r="B7" s="58" t="s">
        <v>60</v>
      </c>
      <c r="C7" s="58">
        <v>104</v>
      </c>
      <c r="D7" s="32">
        <v>1</v>
      </c>
      <c r="E7" s="61" t="s">
        <v>54</v>
      </c>
      <c r="F7" s="59" t="s">
        <v>65</v>
      </c>
      <c r="G7" s="32" t="s">
        <v>46</v>
      </c>
      <c r="H7" s="32">
        <v>2011</v>
      </c>
      <c r="I7" s="60" t="s">
        <v>44</v>
      </c>
      <c r="J7" s="65" t="s">
        <v>67</v>
      </c>
      <c r="K7" s="66" t="s">
        <v>45</v>
      </c>
      <c r="L7" s="66" t="s">
        <v>68</v>
      </c>
      <c r="M7" s="66" t="s">
        <v>69</v>
      </c>
      <c r="N7" s="137"/>
    </row>
    <row r="8" spans="1:14" s="3" customFormat="1" ht="27" customHeight="1" x14ac:dyDescent="0.25">
      <c r="A8" s="37">
        <v>3</v>
      </c>
      <c r="B8" s="58" t="s">
        <v>61</v>
      </c>
      <c r="C8" s="58">
        <v>104</v>
      </c>
      <c r="D8" s="32">
        <v>1</v>
      </c>
      <c r="E8" s="61" t="s">
        <v>55</v>
      </c>
      <c r="F8" s="59" t="s">
        <v>65</v>
      </c>
      <c r="G8" s="32" t="s">
        <v>46</v>
      </c>
      <c r="H8" s="32">
        <v>2011</v>
      </c>
      <c r="I8" s="60" t="s">
        <v>44</v>
      </c>
      <c r="J8" s="65" t="s">
        <v>67</v>
      </c>
      <c r="K8" s="66" t="s">
        <v>45</v>
      </c>
      <c r="L8" s="66" t="s">
        <v>68</v>
      </c>
      <c r="M8" s="66" t="s">
        <v>69</v>
      </c>
      <c r="N8" s="137"/>
    </row>
    <row r="9" spans="1:14" s="3" customFormat="1" ht="27" customHeight="1" x14ac:dyDescent="0.25">
      <c r="A9" s="37">
        <v>4</v>
      </c>
      <c r="B9" s="58" t="s">
        <v>62</v>
      </c>
      <c r="C9" s="58">
        <v>106</v>
      </c>
      <c r="D9" s="32">
        <v>1</v>
      </c>
      <c r="E9" s="61" t="s">
        <v>56</v>
      </c>
      <c r="F9" s="59" t="s">
        <v>66</v>
      </c>
      <c r="G9" s="32" t="s">
        <v>46</v>
      </c>
      <c r="H9" s="32">
        <v>2018</v>
      </c>
      <c r="I9" s="60" t="s">
        <v>44</v>
      </c>
      <c r="J9" s="65" t="s">
        <v>67</v>
      </c>
      <c r="K9" s="66" t="s">
        <v>45</v>
      </c>
      <c r="L9" s="66" t="s">
        <v>68</v>
      </c>
      <c r="M9" s="66" t="s">
        <v>69</v>
      </c>
      <c r="N9" s="137"/>
    </row>
    <row r="10" spans="1:14" ht="27" customHeight="1" x14ac:dyDescent="0.25">
      <c r="A10" s="37">
        <v>5</v>
      </c>
      <c r="B10" s="58" t="s">
        <v>63</v>
      </c>
      <c r="C10" s="58">
        <v>106</v>
      </c>
      <c r="D10" s="32">
        <v>1</v>
      </c>
      <c r="E10" s="61" t="s">
        <v>57</v>
      </c>
      <c r="F10" s="59" t="s">
        <v>66</v>
      </c>
      <c r="G10" s="32" t="s">
        <v>46</v>
      </c>
      <c r="H10" s="32">
        <v>2018</v>
      </c>
      <c r="I10" s="60" t="s">
        <v>44</v>
      </c>
      <c r="J10" s="65" t="s">
        <v>67</v>
      </c>
      <c r="K10" s="66" t="s">
        <v>45</v>
      </c>
      <c r="L10" s="66" t="s">
        <v>68</v>
      </c>
      <c r="M10" s="66" t="s">
        <v>69</v>
      </c>
      <c r="N10" s="137"/>
    </row>
    <row r="11" spans="1:14" ht="27" customHeight="1" thickBot="1" x14ac:dyDescent="0.3">
      <c r="A11" s="37">
        <v>6</v>
      </c>
      <c r="B11" s="58" t="s">
        <v>64</v>
      </c>
      <c r="C11" s="58">
        <v>106</v>
      </c>
      <c r="D11" s="32">
        <v>1</v>
      </c>
      <c r="E11" s="61" t="s">
        <v>58</v>
      </c>
      <c r="F11" s="59" t="s">
        <v>66</v>
      </c>
      <c r="G11" s="32" t="s">
        <v>46</v>
      </c>
      <c r="H11" s="32">
        <v>2018</v>
      </c>
      <c r="I11" s="60" t="s">
        <v>44</v>
      </c>
      <c r="J11" s="65" t="s">
        <v>67</v>
      </c>
      <c r="K11" s="66" t="s">
        <v>45</v>
      </c>
      <c r="L11" s="66" t="s">
        <v>68</v>
      </c>
      <c r="M11" s="66" t="s">
        <v>69</v>
      </c>
      <c r="N11" s="137"/>
    </row>
    <row r="12" spans="1:14" s="26" customFormat="1" ht="12.75" customHeight="1" thickBot="1" x14ac:dyDescent="0.3">
      <c r="A12" s="138" t="s">
        <v>8</v>
      </c>
      <c r="B12" s="139"/>
      <c r="C12" s="139"/>
      <c r="D12" s="139"/>
      <c r="E12" s="139"/>
      <c r="F12" s="139"/>
      <c r="G12" s="140"/>
      <c r="H12" s="24"/>
      <c r="I12" s="25" t="s">
        <v>9</v>
      </c>
      <c r="J12" s="25" t="s">
        <v>9</v>
      </c>
      <c r="K12" s="25" t="s">
        <v>9</v>
      </c>
      <c r="L12" s="25" t="s">
        <v>9</v>
      </c>
      <c r="M12" s="25" t="s">
        <v>9</v>
      </c>
      <c r="N12" s="34" t="s">
        <v>9</v>
      </c>
    </row>
    <row r="13" spans="1:14" ht="12.75" customHeight="1" x14ac:dyDescent="0.25">
      <c r="F13" s="6"/>
      <c r="G13" s="16"/>
      <c r="H13" s="18"/>
      <c r="I13" s="7"/>
      <c r="J13" s="7"/>
      <c r="K13" s="19"/>
      <c r="L13" s="20"/>
      <c r="M13" s="8"/>
    </row>
    <row r="14" spans="1:14" ht="53.25" customHeight="1" x14ac:dyDescent="0.25">
      <c r="A14" s="95" t="s">
        <v>35</v>
      </c>
      <c r="B14" s="95"/>
      <c r="C14" s="95"/>
      <c r="D14" s="95"/>
      <c r="E14" s="95"/>
      <c r="F14" s="95"/>
      <c r="G14" s="95"/>
      <c r="H14" s="95"/>
      <c r="I14" s="95"/>
      <c r="J14" s="95"/>
      <c r="K14" s="95"/>
      <c r="L14" s="95"/>
      <c r="M14" s="95"/>
    </row>
    <row r="15" spans="1:14" ht="36" customHeight="1" x14ac:dyDescent="0.25">
      <c r="A15" s="141" t="s">
        <v>25</v>
      </c>
      <c r="B15" s="141"/>
      <c r="C15" s="141"/>
      <c r="D15" s="141"/>
      <c r="E15" s="141"/>
      <c r="F15" s="141"/>
      <c r="G15" s="141"/>
      <c r="H15" s="141"/>
      <c r="I15" s="141"/>
      <c r="J15" s="141"/>
      <c r="K15" s="141"/>
      <c r="L15" s="141"/>
      <c r="M15" s="141"/>
    </row>
    <row r="16" spans="1:14" ht="74.25" customHeight="1" x14ac:dyDescent="0.25">
      <c r="A16" s="142" t="s">
        <v>26</v>
      </c>
      <c r="B16" s="143"/>
      <c r="C16" s="143"/>
      <c r="D16" s="143"/>
      <c r="E16" s="143"/>
      <c r="F16" s="143"/>
      <c r="G16" s="143"/>
      <c r="H16" s="143"/>
      <c r="I16" s="143"/>
      <c r="J16" s="143"/>
      <c r="K16" s="143"/>
      <c r="L16" s="143"/>
      <c r="M16" s="143"/>
    </row>
    <row r="17" spans="1:13" ht="61.5" customHeight="1" x14ac:dyDescent="0.25">
      <c r="A17" s="144" t="s">
        <v>10</v>
      </c>
      <c r="B17" s="145"/>
      <c r="C17" s="145"/>
      <c r="D17" s="145"/>
      <c r="E17" s="145"/>
      <c r="F17" s="145"/>
      <c r="G17" s="145"/>
      <c r="H17" s="145"/>
      <c r="I17" s="145"/>
      <c r="J17" s="145"/>
      <c r="K17" s="145"/>
      <c r="L17" s="145"/>
      <c r="M17" s="145"/>
    </row>
    <row r="18" spans="1:13" ht="106.5" customHeight="1" x14ac:dyDescent="0.25">
      <c r="A18" s="141" t="s">
        <v>27</v>
      </c>
      <c r="B18" s="141"/>
      <c r="C18" s="141"/>
      <c r="D18" s="141"/>
      <c r="E18" s="141"/>
      <c r="F18" s="141"/>
      <c r="G18" s="141"/>
      <c r="H18" s="141"/>
      <c r="I18" s="141"/>
      <c r="J18" s="141"/>
      <c r="K18" s="141"/>
      <c r="L18" s="141"/>
      <c r="M18" s="141"/>
    </row>
    <row r="22" spans="1:13" ht="78" customHeight="1" x14ac:dyDescent="0.25">
      <c r="A22" s="91" t="s">
        <v>49</v>
      </c>
      <c r="B22" s="91"/>
      <c r="C22" s="91"/>
      <c r="D22" s="91"/>
      <c r="E22" s="91"/>
      <c r="F22" s="91"/>
      <c r="G22" s="27" t="s">
        <v>17</v>
      </c>
      <c r="I22" s="27" t="s">
        <v>50</v>
      </c>
    </row>
  </sheetData>
  <mergeCells count="16">
    <mergeCell ref="N4:N5"/>
    <mergeCell ref="L4:L5"/>
    <mergeCell ref="M4:M5"/>
    <mergeCell ref="N6:N11"/>
    <mergeCell ref="A22:F22"/>
    <mergeCell ref="A12:G12"/>
    <mergeCell ref="A14:M14"/>
    <mergeCell ref="A15:M15"/>
    <mergeCell ref="A16:M16"/>
    <mergeCell ref="A17:M17"/>
    <mergeCell ref="A18:M18"/>
    <mergeCell ref="A2:M2"/>
    <mergeCell ref="A3:I3"/>
    <mergeCell ref="J3:M3"/>
    <mergeCell ref="A4:J4"/>
    <mergeCell ref="K4:K5"/>
  </mergeCells>
  <conditionalFormatting sqref="A22:D22">
    <cfRule type="duplicateValues" dxfId="0" priority="2"/>
  </conditionalFormatting>
  <hyperlinks>
    <hyperlink ref="A18"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2024-03-27T14:00:29Z</dcterms:modified>
</cp:coreProperties>
</file>