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3 2024.11.19 МКУА 265 ОРЕНДА КАПІТАЛ +нерухомість Липова\ПАСПОРТА\"/>
    </mc:Choice>
  </mc:AlternateContent>
  <bookViews>
    <workbookView xWindow="0" yWindow="0" windowWidth="19200" windowHeight="7050"/>
  </bookViews>
  <sheets>
    <sheet name="журнал торгів" sheetId="9" r:id="rId1"/>
    <sheet name="ППА" sheetId="13" r:id="rId2"/>
    <sheet name="Аркуш2" sheetId="14" r:id="rId3"/>
    <sheet name="Аркуш1" sheetId="11" state="hidden" r:id="rId4"/>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 localSheetId="1">#REF!</definedName>
    <definedName name="Майнові_права">#REF!</definedName>
    <definedName name="Нерухомість" localSheetId="1">#REF!</definedName>
    <definedName name="Нерухомість">#REF!</definedName>
    <definedName name="Порука" localSheetId="1">#REF!</definedName>
    <definedName name="Порука">#REF!</definedName>
    <definedName name="Рухоме_майно" localSheetId="1">#REF!</definedName>
    <definedName name="Рухоме_майно">#REF!</definedName>
    <definedName name="Сільгоспродукція" localSheetId="1">#REF!</definedName>
    <definedName name="Сільгоспродукція">#REF!</definedName>
    <definedName name="Тип_застави" localSheetId="1">#REF!</definedName>
    <definedName name="Тип_застави">#REF!</definedName>
    <definedName name="Товари_в_обігу" localSheetId="1">#REF!</definedName>
    <definedName name="Товари_в_обігу">#REF!</definedName>
    <definedName name="Транспорт" localSheetId="1">#REF!</definedName>
    <definedName name="Транспорт">#REF!</definedName>
  </definedNames>
  <calcPr calcId="162913"/>
</workbook>
</file>

<file path=xl/calcChain.xml><?xml version="1.0" encoding="utf-8"?>
<calcChain xmlns="http://schemas.openxmlformats.org/spreadsheetml/2006/main">
  <c r="D20" i="9" l="1"/>
  <c r="D22" i="9" s="1"/>
  <c r="D19" i="9"/>
  <c r="D18" i="9"/>
  <c r="D17" i="9"/>
  <c r="D15" i="9"/>
  <c r="D14" i="9"/>
  <c r="D13" i="9"/>
  <c r="D11" i="9"/>
  <c r="D10" i="9"/>
  <c r="D9" i="9"/>
  <c r="D7" i="9"/>
  <c r="D6" i="9"/>
  <c r="D5" i="9"/>
  <c r="D23" i="9" l="1"/>
  <c r="D21" i="9"/>
</calcChain>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<sst xmlns="http://schemas.openxmlformats.org/spreadsheetml/2006/main" count="199" uniqueCount="120">
  <si>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</si>
  <si>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</si>
  <si>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</si>
  <si>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</si>
  <si>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</si>
  <si>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</si>
  <si>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</si>
  <si>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</si>
  <si>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</si>
  <si>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</si>
  <si>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</si>
  <si>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</si>
  <si>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</si>
  <si>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</si>
  <si>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</si>
  <si>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</si>
  <si>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</si>
  <si>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</si>
  <si>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</si>
  <si>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</si>
  <si>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</si>
  <si>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</si>
  <si>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</si>
  <si>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</si>
  <si>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</si>
  <si>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</si>
  <si>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</si>
  <si>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</si>
  <si>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</si>
  <si>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</si>
  <si>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</si>
  <si>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</si>
  <si>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</si>
  <si>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</si>
  <si>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</si>
  <si>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</si>
  <si>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</si>
  <si>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</si>
  <si>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</si>
  <si>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</si>
  <si>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</si>
  <si>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</si>
  <si>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</si>
  <si>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</si>
  <si>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</si>
  <si>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</si>
  <si>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</si>
  <si>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</si>
  <si>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</si>
  <si>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</si>
  <si>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</si>
  <si>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</si>
  <si>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</si>
  <si>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</si>
  <si>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</si>
  <si>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</si>
  <si>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</si>
  <si>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</si>
  <si>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</si>
  <si>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</si>
  <si>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</si>
  <si>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</si>
  <si>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</si>
  <si>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</si>
  <si>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</si>
  <si>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</si>
  <si>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</si>
  <si>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</si>
  <si>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</si>
  <si>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ПІБ</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</si>
  <si>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</si>
  <si>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01.11.2024 року</t>
  </si>
  <si>
    <t>АТ "МЕГАБАНК"</t>
  </si>
  <si>
    <t>03150, м.Київ, Печерський район, ВУЛИЦЯ ПРЕДСЛАВИНСЬКА, будинок 34/Б</t>
  </si>
  <si>
    <t>Інша дебіторська заборгованість, в т.ч. та, що обліковується на позабалансових рахунках, нестачі</t>
  </si>
  <si>
    <t>списана у збиток ДЗ за операціями РКО</t>
  </si>
  <si>
    <t>G19N023538</t>
  </si>
  <si>
    <t>Аукціон не відбувся</t>
  </si>
  <si>
    <t>G19N024472</t>
  </si>
  <si>
    <t>G19N024929</t>
  </si>
  <si>
    <t>G19N025398</t>
  </si>
  <si>
    <t>G19N025704</t>
  </si>
  <si>
    <t>https://www.fg.gov.ua/passport/57316</t>
  </si>
  <si>
    <t>https://www.fg.gov.ua/lot/170786</t>
  </si>
  <si>
    <t>https://www.fg.gov.ua/passport/57480</t>
  </si>
  <si>
    <t>https://www.fg.gov.ua/passport/57598</t>
  </si>
  <si>
    <t>https://www.fg.gov.ua/passport/57687</t>
  </si>
  <si>
    <t>GL19N026007</t>
  </si>
  <si>
    <t>https://www.fg.gov.ua/passport/57967</t>
  </si>
  <si>
    <t>https://www.fg.gov.ua/lot/171100</t>
  </si>
  <si>
    <t>https://www.fg.gov.ua/passport/58150</t>
  </si>
  <si>
    <t>https://www.fg.gov.ua/passport/58221</t>
  </si>
  <si>
    <t>https://www.fg.gov.ua/passport/58294</t>
  </si>
  <si>
    <t>https://www.fg.gov.ua/passport/54193</t>
  </si>
  <si>
    <t>https://www.fg.gov.ua/lot/169034</t>
  </si>
  <si>
    <t>https://www.fg.gov.ua/passport/54402</t>
  </si>
  <si>
    <t>https://www.fg.gov.ua/passport/54521</t>
  </si>
  <si>
    <t>https://www.fg.gov.ua/passport/54637</t>
  </si>
  <si>
    <t>https://www.fg.gov.ua/passport/55230</t>
  </si>
  <si>
    <t>https://www.fg.gov.ua/lot/169749</t>
  </si>
  <si>
    <t>https://www.fg.gov.ua/passport/55452</t>
  </si>
  <si>
    <t>https://www.fg.gov.ua/passport/55580</t>
  </si>
  <si>
    <t>https://www.fg.gov.ua/passport/55688</t>
  </si>
  <si>
    <t>https://www.fg.gov.ua/passport/56082</t>
  </si>
  <si>
    <t>https://www.fg.gov.ua/lot/170171</t>
  </si>
  <si>
    <t>https://www.fg.gov.ua/passport/56231</t>
  </si>
  <si>
    <t>https://www.fg.gov.ua/passport/56325</t>
  </si>
  <si>
    <t>https://www.fg.gov.ua/passport/56406</t>
  </si>
  <si>
    <t>https://www.fg.gov.ua/passport/56926</t>
  </si>
  <si>
    <t>https://www.fg.gov.ua/lot/170589</t>
  </si>
  <si>
    <t>https://www.fg.gov.ua/passport/57095</t>
  </si>
  <si>
    <t>https://www.fg.gov.ua/passport/57161</t>
  </si>
  <si>
    <t>https://www.fg.gov.ua/passport/57233</t>
  </si>
  <si>
    <t>ТОВ «ПІВНІЧНО-СХІДНА КОНСАЛТИНГОВА ГРУПА»</t>
  </si>
  <si>
    <t>108/22 від 18.02.2022</t>
  </si>
  <si>
    <t>Контактна особа  Євгенія Гришкова тел. 067 723 60 80</t>
  </si>
  <si>
    <t>Уповноважена особа на ліквідацію АТ "МЕГАБАНК"   Ірина Біла</t>
  </si>
  <si>
    <t xml:space="preserve">Уповноважена особа Фонду гарантування вкладів фізичних осіб 
на ліквідацію АТ "МЕГАБАНК" </t>
  </si>
  <si>
    <t>Ірина БІЛА</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</si>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</sst>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sz val="12"/>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8">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xf numFmtId="9" fontId="1" fillId="0" borderId="0" applyFont="0" applyFill="0" applyBorder="0" applyAlignment="0" applyProtection="0"/>
  </cellStyleXfs>
  <cellXfs count="96">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0" fontId="0" fillId="0" borderId="1" xfId="0" applyBorder="1"/>
    <xf numFmtId="14" fontId="0" fillId="0" borderId="1" xfId="0" applyNumberFormat="1" applyBorder="1"/>
    <xf numFmtId="164" fontId="1" fillId="0" borderId="1" xfId="2" applyFont="1" applyBorder="1"/>
    <xf numFmtId="9" fontId="20" fillId="0" borderId="1" xfId="7" applyFont="1" applyBorder="1"/>
    <xf numFmtId="165" fontId="20" fillId="0" borderId="1" xfId="2" applyNumberFormat="1" applyFont="1" applyBorder="1"/>
    <xf numFmtId="0" fontId="20" fillId="0" borderId="3" xfId="0" applyFont="1" applyBorder="1"/>
    <xf numFmtId="0" fontId="14" fillId="0" borderId="14" xfId="6" applyBorder="1" applyAlignment="1" applyProtection="1"/>
    <xf numFmtId="164" fontId="1" fillId="0" borderId="1" xfId="2" applyNumberFormat="1" applyFont="1" applyBorder="1"/>
    <xf numFmtId="9" fontId="20" fillId="0" borderId="5" xfId="7" applyFont="1" applyBorder="1"/>
    <xf numFmtId="165" fontId="20" fillId="0" borderId="5" xfId="2" applyNumberFormat="1" applyFont="1" applyBorder="1"/>
    <xf numFmtId="0" fontId="14" fillId="0" borderId="13" xfId="6" applyBorder="1" applyAlignment="1" applyProtection="1"/>
    <xf numFmtId="165" fontId="14" fillId="0" borderId="5" xfId="6" applyNumberFormat="1" applyBorder="1" applyAlignment="1" applyProtection="1"/>
    <xf numFmtId="0" fontId="20" fillId="0" borderId="1" xfId="0" applyFont="1" applyBorder="1" applyAlignment="1">
      <alignment horizontal="center"/>
    </xf>
    <xf numFmtId="0" fontId="20" fillId="0" borderId="1" xfId="0" applyFont="1" applyBorder="1"/>
    <xf numFmtId="0" fontId="14" fillId="0" borderId="1" xfId="6" applyBorder="1" applyAlignment="1" applyProtection="1"/>
    <xf numFmtId="0" fontId="14" fillId="0" borderId="1" xfId="6" applyBorder="1"/>
    <xf numFmtId="14" fontId="13" fillId="0" borderId="1" xfId="0" applyNumberFormat="1" applyFont="1" applyFill="1" applyBorder="1" applyAlignment="1">
      <alignment horizontal="center" vertical="center" wrapText="1"/>
    </xf>
    <xf numFmtId="14" fontId="15" fillId="0" borderId="11" xfId="0" applyNumberFormat="1" applyFont="1" applyFill="1" applyBorder="1" applyAlignment="1">
      <alignment horizontal="center"/>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16"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8" fillId="0" borderId="0" xfId="3" applyFont="1" applyBorder="1" applyAlignment="1">
      <alignment horizontal="center" vertical="center" wrapText="1"/>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cellXfs>
  <cellStyles count="8">
    <cellStyle name="Normal" xfId="1"/>
    <cellStyle name="Відсотковий 2" xfId="4"/>
    <cellStyle name="Гиперссылка" xfId="6" builtinId="8"/>
    <cellStyle name="Звичайний 2" xfId="3"/>
    <cellStyle name="Обычный" xfId="0" builtinId="0"/>
    <cellStyle name="Процентный" xfId="7" builtinId="5"/>
    <cellStyle name="Финансовы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fg.gov.ua/lot/170589" TargetMode="External"/><Relationship Id="rId13" Type="http://schemas.openxmlformats.org/officeDocument/2006/relationships/hyperlink" Target="https://www.fg.gov.ua/lot/170786" TargetMode="External"/><Relationship Id="rId18" Type="http://schemas.openxmlformats.org/officeDocument/2006/relationships/hyperlink" Target="https://www.fg.gov.ua/lot/171100" TargetMode="External"/><Relationship Id="rId26" Type="http://schemas.openxmlformats.org/officeDocument/2006/relationships/drawing" Target="../drawings/drawing1.xml"/><Relationship Id="rId3" Type="http://schemas.openxmlformats.org/officeDocument/2006/relationships/hyperlink" Target="https://www.fg.gov.ua/lot/169749" TargetMode="External"/><Relationship Id="rId21" Type="http://schemas.openxmlformats.org/officeDocument/2006/relationships/hyperlink" Target="https://www.fg.gov.ua/lot/171100" TargetMode="External"/><Relationship Id="rId7" Type="http://schemas.openxmlformats.org/officeDocument/2006/relationships/hyperlink" Target="https://www.fg.gov.ua/lot/170171" TargetMode="External"/><Relationship Id="rId12" Type="http://schemas.openxmlformats.org/officeDocument/2006/relationships/hyperlink" Target="https://www.fg.gov.ua/lot/170786" TargetMode="External"/><Relationship Id="rId17" Type="http://schemas.openxmlformats.org/officeDocument/2006/relationships/hyperlink" Target="https://www.fg.gov.ua/passport/57316" TargetMode="External"/><Relationship Id="rId25" Type="http://schemas.openxmlformats.org/officeDocument/2006/relationships/hyperlink" Target="https://www.fg.gov.ua/passport/57967" TargetMode="External"/><Relationship Id="rId2" Type="http://schemas.openxmlformats.org/officeDocument/2006/relationships/hyperlink" Target="https://www.fg.gov.ua/lot/169749" TargetMode="External"/><Relationship Id="rId16" Type="http://schemas.openxmlformats.org/officeDocument/2006/relationships/hyperlink" Target="https://www.fg.gov.ua/passport/57480" TargetMode="External"/><Relationship Id="rId20" Type="http://schemas.openxmlformats.org/officeDocument/2006/relationships/hyperlink" Target="https://www.fg.gov.ua/lot/171100" TargetMode="External"/><Relationship Id="rId1" Type="http://schemas.openxmlformats.org/officeDocument/2006/relationships/hyperlink" Target="https://www.fg.gov.ua/passport/54193" TargetMode="External"/><Relationship Id="rId6" Type="http://schemas.openxmlformats.org/officeDocument/2006/relationships/hyperlink" Target="https://www.fg.gov.ua/lot/170171" TargetMode="External"/><Relationship Id="rId11" Type="http://schemas.openxmlformats.org/officeDocument/2006/relationships/hyperlink" Target="https://www.fg.gov.ua/lot/170589" TargetMode="External"/><Relationship Id="rId24" Type="http://schemas.openxmlformats.org/officeDocument/2006/relationships/hyperlink" Target="https://www.fg.gov.ua/passport/58221" TargetMode="External"/><Relationship Id="rId5" Type="http://schemas.openxmlformats.org/officeDocument/2006/relationships/hyperlink" Target="https://www.fg.gov.ua/lot/170171" TargetMode="External"/><Relationship Id="rId15" Type="http://schemas.openxmlformats.org/officeDocument/2006/relationships/hyperlink" Target="https://www.fg.gov.ua/passport/57687" TargetMode="External"/><Relationship Id="rId23" Type="http://schemas.openxmlformats.org/officeDocument/2006/relationships/hyperlink" Target="https://www.fg.gov.ua/passport/58294" TargetMode="External"/><Relationship Id="rId10" Type="http://schemas.openxmlformats.org/officeDocument/2006/relationships/hyperlink" Target="https://www.fg.gov.ua/lot/170589" TargetMode="External"/><Relationship Id="rId19" Type="http://schemas.openxmlformats.org/officeDocument/2006/relationships/hyperlink" Target="https://www.fg.gov.ua/lot/171100" TargetMode="External"/><Relationship Id="rId4" Type="http://schemas.openxmlformats.org/officeDocument/2006/relationships/hyperlink" Target="https://www.fg.gov.ua/lot/170171" TargetMode="External"/><Relationship Id="rId9" Type="http://schemas.openxmlformats.org/officeDocument/2006/relationships/hyperlink" Target="https://www.fg.gov.ua/lot/170589" TargetMode="External"/><Relationship Id="rId14" Type="http://schemas.openxmlformats.org/officeDocument/2006/relationships/hyperlink" Target="https://www.fg.gov.ua/passport/57598" TargetMode="External"/><Relationship Id="rId22" Type="http://schemas.openxmlformats.org/officeDocument/2006/relationships/hyperlink" Target="https://www.fg.gov.ua/passport/58150"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tabSelected="1" workbookViewId="0">
      <selection activeCell="E21" sqref="E21:E23"/>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22" customWidth="1"/>
    <col min="8" max="8" width="38.5703125" customWidth="1"/>
    <col min="9" max="9" width="40.140625" customWidth="1"/>
  </cols>
  <sheetData>
    <row r="1" spans="1:9" s="1" customFormat="1" ht="48.75" customHeight="1" x14ac:dyDescent="0.25">
      <c r="A1" s="73" t="s">
        <v>51</v>
      </c>
      <c r="B1" s="73"/>
      <c r="C1" s="73"/>
      <c r="D1" s="73"/>
      <c r="E1" s="73"/>
      <c r="F1" s="73"/>
      <c r="G1" s="74"/>
      <c r="H1" s="73" t="s">
        <v>62</v>
      </c>
      <c r="I1" s="73"/>
    </row>
    <row r="2" spans="1:9" s="23" customFormat="1" ht="27.75" customHeight="1" x14ac:dyDescent="0.25">
      <c r="A2" s="75" t="s">
        <v>53</v>
      </c>
      <c r="B2" s="75" t="s">
        <v>55</v>
      </c>
      <c r="C2" s="75" t="s">
        <v>56</v>
      </c>
      <c r="D2" s="75" t="s">
        <v>59</v>
      </c>
      <c r="E2" s="75" t="s">
        <v>58</v>
      </c>
      <c r="F2" s="75" t="s">
        <v>60</v>
      </c>
      <c r="G2" s="77" t="s">
        <v>61</v>
      </c>
      <c r="H2" s="75" t="s">
        <v>52</v>
      </c>
      <c r="I2" s="75" t="s">
        <v>63</v>
      </c>
    </row>
    <row r="3" spans="1:9" s="1" customFormat="1" ht="27" customHeight="1" x14ac:dyDescent="0.25">
      <c r="A3" s="75"/>
      <c r="B3" s="75"/>
      <c r="C3" s="75"/>
      <c r="D3" s="75"/>
      <c r="E3" s="75"/>
      <c r="F3" s="75"/>
      <c r="G3" s="77"/>
      <c r="H3" s="75"/>
      <c r="I3" s="75"/>
    </row>
    <row r="4" spans="1:9" s="1" customFormat="1" ht="15.75" customHeight="1" x14ac:dyDescent="0.25">
      <c r="A4" s="47">
        <v>1</v>
      </c>
      <c r="B4" s="35" t="s">
        <v>76</v>
      </c>
      <c r="C4" s="36">
        <v>45064</v>
      </c>
      <c r="D4" s="37">
        <v>208.27</v>
      </c>
      <c r="E4" s="24"/>
      <c r="F4" s="22"/>
      <c r="G4" s="40" t="s">
        <v>77</v>
      </c>
      <c r="H4" s="27" t="s">
        <v>93</v>
      </c>
      <c r="I4" s="41" t="s">
        <v>94</v>
      </c>
    </row>
    <row r="5" spans="1:9" s="1" customFormat="1" ht="15.75" customHeight="1" x14ac:dyDescent="0.25">
      <c r="A5" s="47">
        <v>2</v>
      </c>
      <c r="B5" s="35" t="s">
        <v>76</v>
      </c>
      <c r="C5" s="36">
        <v>45072</v>
      </c>
      <c r="D5" s="37">
        <f>ROUND(D4*0.9,2)</f>
        <v>187.44</v>
      </c>
      <c r="E5" s="38">
        <v>-0.1</v>
      </c>
      <c r="F5" s="22"/>
      <c r="G5" s="40" t="s">
        <v>77</v>
      </c>
      <c r="H5" s="27" t="s">
        <v>95</v>
      </c>
      <c r="I5" s="41" t="s">
        <v>94</v>
      </c>
    </row>
    <row r="6" spans="1:9" s="1" customFormat="1" ht="15.75" customHeight="1" x14ac:dyDescent="0.25">
      <c r="A6" s="47">
        <v>3</v>
      </c>
      <c r="B6" s="35" t="s">
        <v>76</v>
      </c>
      <c r="C6" s="36">
        <v>45082</v>
      </c>
      <c r="D6" s="37">
        <f>ROUND(D4*0.8,2)-0.01</f>
        <v>166.61</v>
      </c>
      <c r="E6" s="38">
        <v>-0.2</v>
      </c>
      <c r="F6" s="22"/>
      <c r="G6" s="40" t="s">
        <v>77</v>
      </c>
      <c r="H6" s="27" t="s">
        <v>96</v>
      </c>
      <c r="I6" s="41" t="s">
        <v>94</v>
      </c>
    </row>
    <row r="7" spans="1:9" s="1" customFormat="1" ht="15.75" customHeight="1" x14ac:dyDescent="0.25">
      <c r="A7" s="47">
        <v>4</v>
      </c>
      <c r="B7" s="35" t="s">
        <v>76</v>
      </c>
      <c r="C7" s="36">
        <v>45090</v>
      </c>
      <c r="D7" s="37">
        <f>ROUND(D4*0.7,2)</f>
        <v>145.79</v>
      </c>
      <c r="E7" s="38">
        <v>-0.3</v>
      </c>
      <c r="F7" s="22"/>
      <c r="G7" s="40" t="s">
        <v>77</v>
      </c>
      <c r="H7" s="27" t="s">
        <v>97</v>
      </c>
      <c r="I7" s="41" t="s">
        <v>94</v>
      </c>
    </row>
    <row r="8" spans="1:9" s="1" customFormat="1" ht="15.75" customHeight="1" x14ac:dyDescent="0.25">
      <c r="A8" s="47">
        <v>5</v>
      </c>
      <c r="B8" s="35" t="s">
        <v>78</v>
      </c>
      <c r="C8" s="36">
        <v>45147</v>
      </c>
      <c r="D8" s="42">
        <v>131.21</v>
      </c>
      <c r="E8" s="24"/>
      <c r="F8" s="22"/>
      <c r="G8" s="40" t="s">
        <v>77</v>
      </c>
      <c r="H8" s="27" t="s">
        <v>98</v>
      </c>
      <c r="I8" s="49" t="s">
        <v>99</v>
      </c>
    </row>
    <row r="9" spans="1:9" s="1" customFormat="1" ht="15.75" customHeight="1" x14ac:dyDescent="0.25">
      <c r="A9" s="47">
        <v>6</v>
      </c>
      <c r="B9" s="35" t="s">
        <v>78</v>
      </c>
      <c r="C9" s="36">
        <v>45155</v>
      </c>
      <c r="D9" s="37">
        <f>ROUND(D8*0.9,2)</f>
        <v>118.09</v>
      </c>
      <c r="E9" s="38">
        <v>-0.1</v>
      </c>
      <c r="F9" s="22"/>
      <c r="G9" s="40" t="s">
        <v>77</v>
      </c>
      <c r="H9" s="27" t="s">
        <v>100</v>
      </c>
      <c r="I9" s="49" t="s">
        <v>99</v>
      </c>
    </row>
    <row r="10" spans="1:9" s="1" customFormat="1" ht="15.75" customHeight="1" x14ac:dyDescent="0.25">
      <c r="A10" s="47">
        <v>7</v>
      </c>
      <c r="B10" s="35" t="s">
        <v>78</v>
      </c>
      <c r="C10" s="36">
        <v>45163</v>
      </c>
      <c r="D10" s="37">
        <f>ROUND(D8*0.8,2)</f>
        <v>104.97</v>
      </c>
      <c r="E10" s="38">
        <v>-0.2</v>
      </c>
      <c r="F10" s="22"/>
      <c r="G10" s="40" t="s">
        <v>77</v>
      </c>
      <c r="H10" s="27" t="s">
        <v>101</v>
      </c>
      <c r="I10" s="49" t="s">
        <v>99</v>
      </c>
    </row>
    <row r="11" spans="1:9" s="1" customFormat="1" ht="15.75" customHeight="1" x14ac:dyDescent="0.25">
      <c r="A11" s="47">
        <v>8</v>
      </c>
      <c r="B11" s="35" t="s">
        <v>78</v>
      </c>
      <c r="C11" s="36">
        <v>45173</v>
      </c>
      <c r="D11" s="37">
        <f>ROUND(D8*0.7,2)</f>
        <v>91.85</v>
      </c>
      <c r="E11" s="38">
        <v>-0.3</v>
      </c>
      <c r="F11" s="22"/>
      <c r="G11" s="40" t="s">
        <v>77</v>
      </c>
      <c r="H11" s="27" t="s">
        <v>102</v>
      </c>
      <c r="I11" s="49" t="s">
        <v>99</v>
      </c>
    </row>
    <row r="12" spans="1:9" s="1" customFormat="1" ht="15.75" customHeight="1" x14ac:dyDescent="0.25">
      <c r="A12" s="47">
        <v>9</v>
      </c>
      <c r="B12" s="35" t="s">
        <v>79</v>
      </c>
      <c r="C12" s="36">
        <v>45202</v>
      </c>
      <c r="D12" s="37">
        <v>82.67</v>
      </c>
      <c r="E12" s="24"/>
      <c r="F12" s="22"/>
      <c r="G12" s="40" t="s">
        <v>77</v>
      </c>
      <c r="H12" s="27" t="s">
        <v>103</v>
      </c>
      <c r="I12" s="49" t="s">
        <v>104</v>
      </c>
    </row>
    <row r="13" spans="1:9" s="1" customFormat="1" ht="15.75" customHeight="1" x14ac:dyDescent="0.25">
      <c r="A13" s="47">
        <v>10</v>
      </c>
      <c r="B13" s="35" t="s">
        <v>79</v>
      </c>
      <c r="C13" s="36">
        <v>45210</v>
      </c>
      <c r="D13" s="37">
        <f>ROUND(D12*0.9,2)</f>
        <v>74.400000000000006</v>
      </c>
      <c r="E13" s="38">
        <v>-0.1</v>
      </c>
      <c r="F13" s="22"/>
      <c r="G13" s="40" t="s">
        <v>77</v>
      </c>
      <c r="H13" s="27" t="s">
        <v>105</v>
      </c>
      <c r="I13" s="49" t="s">
        <v>104</v>
      </c>
    </row>
    <row r="14" spans="1:9" s="1" customFormat="1" ht="15.75" customHeight="1" x14ac:dyDescent="0.25">
      <c r="A14" s="47">
        <v>11</v>
      </c>
      <c r="B14" s="35" t="s">
        <v>79</v>
      </c>
      <c r="C14" s="36">
        <v>45218</v>
      </c>
      <c r="D14" s="37">
        <f>ROUND(D12*0.8,2)-0.01</f>
        <v>66.13</v>
      </c>
      <c r="E14" s="38">
        <v>-0.2</v>
      </c>
      <c r="F14" s="22"/>
      <c r="G14" s="40" t="s">
        <v>77</v>
      </c>
      <c r="H14" s="27" t="s">
        <v>106</v>
      </c>
      <c r="I14" s="49" t="s">
        <v>104</v>
      </c>
    </row>
    <row r="15" spans="1:9" s="1" customFormat="1" ht="15.75" customHeight="1" x14ac:dyDescent="0.25">
      <c r="A15" s="47">
        <v>12</v>
      </c>
      <c r="B15" s="35" t="s">
        <v>79</v>
      </c>
      <c r="C15" s="36">
        <v>45226</v>
      </c>
      <c r="D15" s="37">
        <f>ROUND(D12*0.7,2)</f>
        <v>57.87</v>
      </c>
      <c r="E15" s="38">
        <v>-0.3</v>
      </c>
      <c r="F15" s="22"/>
      <c r="G15" s="40" t="s">
        <v>77</v>
      </c>
      <c r="H15" s="27" t="s">
        <v>107</v>
      </c>
      <c r="I15" s="49" t="s">
        <v>104</v>
      </c>
    </row>
    <row r="16" spans="1:9" s="1" customFormat="1" ht="15.75" customHeight="1" x14ac:dyDescent="0.25">
      <c r="A16" s="47">
        <v>13</v>
      </c>
      <c r="B16" s="35" t="s">
        <v>80</v>
      </c>
      <c r="C16" s="36">
        <v>45286</v>
      </c>
      <c r="D16" s="37">
        <v>52.08</v>
      </c>
      <c r="E16" s="24"/>
      <c r="F16" s="20"/>
      <c r="G16" s="40" t="s">
        <v>77</v>
      </c>
      <c r="H16" s="27" t="s">
        <v>108</v>
      </c>
      <c r="I16" s="49" t="s">
        <v>109</v>
      </c>
    </row>
    <row r="17" spans="1:9" s="1" customFormat="1" ht="15.75" customHeight="1" x14ac:dyDescent="0.25">
      <c r="A17" s="47">
        <v>14</v>
      </c>
      <c r="B17" s="35" t="s">
        <v>80</v>
      </c>
      <c r="C17" s="36">
        <v>45294</v>
      </c>
      <c r="D17" s="37">
        <f>ROUND(D16*0.9,2)</f>
        <v>46.87</v>
      </c>
      <c r="E17" s="38">
        <v>-0.1</v>
      </c>
      <c r="F17" s="20"/>
      <c r="G17" s="40" t="s">
        <v>77</v>
      </c>
      <c r="H17" s="27" t="s">
        <v>110</v>
      </c>
      <c r="I17" s="49" t="s">
        <v>109</v>
      </c>
    </row>
    <row r="18" spans="1:9" s="1" customFormat="1" ht="15.75" customHeight="1" x14ac:dyDescent="0.25">
      <c r="A18" s="47">
        <v>15</v>
      </c>
      <c r="B18" s="35" t="s">
        <v>80</v>
      </c>
      <c r="C18" s="36">
        <v>45302</v>
      </c>
      <c r="D18" s="37">
        <f>ROUND(D16*0.8,2)</f>
        <v>41.66</v>
      </c>
      <c r="E18" s="38">
        <v>-0.2</v>
      </c>
      <c r="F18" s="20"/>
      <c r="G18" s="40" t="s">
        <v>77</v>
      </c>
      <c r="H18" s="27" t="s">
        <v>111</v>
      </c>
      <c r="I18" s="49" t="s">
        <v>109</v>
      </c>
    </row>
    <row r="19" spans="1:9" ht="15.75" customHeight="1" x14ac:dyDescent="0.25">
      <c r="A19" s="47">
        <v>16</v>
      </c>
      <c r="B19" s="35" t="s">
        <v>80</v>
      </c>
      <c r="C19" s="36">
        <v>45310</v>
      </c>
      <c r="D19" s="37">
        <f>ROUND(D16*0.7,2)</f>
        <v>36.46</v>
      </c>
      <c r="E19" s="38">
        <v>-0.3</v>
      </c>
      <c r="F19" s="20"/>
      <c r="G19" s="40" t="s">
        <v>77</v>
      </c>
      <c r="H19" s="27" t="s">
        <v>112</v>
      </c>
      <c r="I19" s="49" t="s">
        <v>109</v>
      </c>
    </row>
    <row r="20" spans="1:9" ht="15.75" customHeight="1" x14ac:dyDescent="0.25">
      <c r="A20" s="47">
        <v>17</v>
      </c>
      <c r="B20" s="35" t="s">
        <v>81</v>
      </c>
      <c r="C20" s="36">
        <v>45356</v>
      </c>
      <c r="D20" s="37">
        <f>ROUND(0.9*D19,2)</f>
        <v>32.81</v>
      </c>
      <c r="E20" s="43"/>
      <c r="F20" s="44"/>
      <c r="G20" s="40" t="s">
        <v>77</v>
      </c>
      <c r="H20" s="45" t="s">
        <v>82</v>
      </c>
      <c r="I20" s="49" t="s">
        <v>83</v>
      </c>
    </row>
    <row r="21" spans="1:9" ht="15.75" customHeight="1" x14ac:dyDescent="0.25">
      <c r="A21" s="47">
        <v>18</v>
      </c>
      <c r="B21" s="35" t="s">
        <v>81</v>
      </c>
      <c r="C21" s="36">
        <v>45364</v>
      </c>
      <c r="D21" s="37">
        <f>ROUND(D20*0.9,2)</f>
        <v>29.53</v>
      </c>
      <c r="E21" s="38">
        <v>-0.1</v>
      </c>
      <c r="F21" s="44"/>
      <c r="G21" s="40" t="s">
        <v>77</v>
      </c>
      <c r="H21" s="45" t="s">
        <v>84</v>
      </c>
      <c r="I21" s="49" t="s">
        <v>83</v>
      </c>
    </row>
    <row r="22" spans="1:9" ht="15.75" customHeight="1" x14ac:dyDescent="0.25">
      <c r="A22" s="47">
        <v>19</v>
      </c>
      <c r="B22" s="35" t="s">
        <v>81</v>
      </c>
      <c r="C22" s="36">
        <v>45372</v>
      </c>
      <c r="D22" s="37">
        <f>ROUND(D20*0.8,2)</f>
        <v>26.25</v>
      </c>
      <c r="E22" s="38">
        <v>-0.2</v>
      </c>
      <c r="F22" s="44"/>
      <c r="G22" s="40" t="s">
        <v>77</v>
      </c>
      <c r="H22" s="46" t="s">
        <v>85</v>
      </c>
      <c r="I22" s="49" t="s">
        <v>83</v>
      </c>
    </row>
    <row r="23" spans="1:9" ht="15.75" customHeight="1" x14ac:dyDescent="0.25">
      <c r="A23" s="47">
        <v>20</v>
      </c>
      <c r="B23" s="35" t="s">
        <v>81</v>
      </c>
      <c r="C23" s="36">
        <v>45380</v>
      </c>
      <c r="D23" s="37">
        <f>ROUND(D20*0.7,2)</f>
        <v>22.97</v>
      </c>
      <c r="E23" s="38">
        <v>-0.3</v>
      </c>
      <c r="F23" s="44"/>
      <c r="G23" s="40" t="s">
        <v>77</v>
      </c>
      <c r="H23" s="46" t="s">
        <v>86</v>
      </c>
      <c r="I23" s="49" t="s">
        <v>83</v>
      </c>
    </row>
    <row r="24" spans="1:9" ht="15.75" customHeight="1" x14ac:dyDescent="0.25">
      <c r="A24" s="47">
        <v>21</v>
      </c>
      <c r="B24" s="35" t="s">
        <v>87</v>
      </c>
      <c r="C24" s="36">
        <v>45422</v>
      </c>
      <c r="D24" s="37">
        <v>208.27</v>
      </c>
      <c r="E24" s="38">
        <v>0.3</v>
      </c>
      <c r="F24" s="39"/>
      <c r="G24" s="48" t="s">
        <v>77</v>
      </c>
      <c r="H24" s="50" t="s">
        <v>88</v>
      </c>
      <c r="I24" s="50" t="s">
        <v>89</v>
      </c>
    </row>
    <row r="25" spans="1:9" ht="15.75" customHeight="1" x14ac:dyDescent="0.25">
      <c r="A25" s="47">
        <v>22</v>
      </c>
      <c r="B25" s="35" t="s">
        <v>87</v>
      </c>
      <c r="C25" s="36">
        <v>45432</v>
      </c>
      <c r="D25" s="37">
        <v>208.27</v>
      </c>
      <c r="E25" s="38">
        <v>0.5</v>
      </c>
      <c r="F25" s="39"/>
      <c r="G25" s="48" t="s">
        <v>77</v>
      </c>
      <c r="H25" s="50" t="s">
        <v>90</v>
      </c>
      <c r="I25" s="50" t="s">
        <v>89</v>
      </c>
    </row>
    <row r="26" spans="1:9" ht="15.75" customHeight="1" x14ac:dyDescent="0.25">
      <c r="A26" s="47">
        <v>23</v>
      </c>
      <c r="B26" s="35" t="s">
        <v>87</v>
      </c>
      <c r="C26" s="36">
        <v>45440</v>
      </c>
      <c r="D26" s="37">
        <v>208.27</v>
      </c>
      <c r="E26" s="38">
        <v>0.8</v>
      </c>
      <c r="F26" s="39"/>
      <c r="G26" s="48" t="s">
        <v>77</v>
      </c>
      <c r="H26" s="50" t="s">
        <v>91</v>
      </c>
      <c r="I26" s="50" t="s">
        <v>89</v>
      </c>
    </row>
    <row r="27" spans="1:9" ht="15.75" customHeight="1" x14ac:dyDescent="0.25">
      <c r="A27" s="47">
        <v>24</v>
      </c>
      <c r="B27" s="35" t="s">
        <v>87</v>
      </c>
      <c r="C27" s="36">
        <v>45448</v>
      </c>
      <c r="D27" s="37">
        <v>208.27</v>
      </c>
      <c r="E27" s="38">
        <v>0.9</v>
      </c>
      <c r="F27" s="39"/>
      <c r="G27" s="48" t="s">
        <v>77</v>
      </c>
      <c r="H27" s="50" t="s">
        <v>92</v>
      </c>
      <c r="I27" s="50" t="s">
        <v>89</v>
      </c>
    </row>
    <row r="28" spans="1:9" s="1" customFormat="1" x14ac:dyDescent="0.25">
      <c r="A28" s="20"/>
      <c r="B28" s="20"/>
      <c r="C28" s="20"/>
      <c r="D28" s="25"/>
      <c r="E28" s="24"/>
      <c r="F28" s="20"/>
      <c r="G28" s="28"/>
      <c r="H28" s="26"/>
      <c r="I28" s="26"/>
    </row>
    <row r="29" spans="1:9" s="1" customFormat="1" x14ac:dyDescent="0.25">
      <c r="A29" s="20"/>
      <c r="B29" s="20"/>
      <c r="C29" s="20"/>
      <c r="D29" s="25"/>
      <c r="E29" s="24"/>
      <c r="F29" s="20"/>
      <c r="G29" s="28"/>
      <c r="H29" s="26"/>
      <c r="I29" s="26"/>
    </row>
    <row r="30" spans="1:9" s="1" customFormat="1" ht="15" customHeight="1" x14ac:dyDescent="0.25">
      <c r="A30" s="20"/>
      <c r="B30" s="21"/>
      <c r="C30" s="22"/>
      <c r="D30" s="24"/>
      <c r="E30" s="24"/>
      <c r="F30" s="20"/>
      <c r="G30" s="28"/>
      <c r="H30" s="26"/>
      <c r="I30" s="26"/>
    </row>
    <row r="31" spans="1:9" s="1" customFormat="1" x14ac:dyDescent="0.25">
      <c r="A31"/>
      <c r="B31"/>
      <c r="C31"/>
      <c r="D31"/>
      <c r="E31"/>
    </row>
    <row r="32" spans="1:9" s="1" customFormat="1" x14ac:dyDescent="0.25">
      <c r="A32"/>
      <c r="B32"/>
      <c r="C32"/>
      <c r="D32"/>
      <c r="E32"/>
    </row>
    <row r="33" spans="1:9" s="1" customFormat="1" ht="44.25" customHeight="1" x14ac:dyDescent="0.25">
      <c r="A33" s="78" t="s">
        <v>3</v>
      </c>
      <c r="B33" s="78"/>
      <c r="C33" s="78"/>
      <c r="D33" s="78"/>
      <c r="E33" s="78"/>
      <c r="F33" s="78"/>
      <c r="G33" s="78"/>
      <c r="H33" s="78"/>
      <c r="I33" s="78"/>
    </row>
    <row r="34" spans="1:9" s="1" customFormat="1" ht="54" customHeight="1" x14ac:dyDescent="0.25">
      <c r="A34" s="78" t="s">
        <v>26</v>
      </c>
      <c r="B34" s="78"/>
      <c r="C34" s="78"/>
      <c r="D34" s="78"/>
      <c r="E34" s="78"/>
      <c r="F34" s="78"/>
      <c r="G34" s="78"/>
      <c r="H34" s="78"/>
      <c r="I34" s="78"/>
    </row>
    <row r="35" spans="1:9" s="1" customFormat="1" ht="21" customHeight="1" x14ac:dyDescent="0.25">
      <c r="A35" s="76" t="s">
        <v>70</v>
      </c>
      <c r="B35" s="76"/>
      <c r="C35" s="76"/>
      <c r="D35" s="76"/>
      <c r="E35" s="76"/>
      <c r="F35" s="76"/>
      <c r="G35" s="76"/>
      <c r="H35" s="76"/>
      <c r="I35" s="76"/>
    </row>
    <row r="36" spans="1:9" s="1" customFormat="1" ht="21" customHeight="1" x14ac:dyDescent="0.25">
      <c r="A36" s="76" t="s">
        <v>66</v>
      </c>
      <c r="B36" s="76"/>
      <c r="C36" s="76"/>
      <c r="D36" s="76"/>
      <c r="E36" s="76"/>
      <c r="F36" s="76"/>
      <c r="G36" s="76"/>
      <c r="H36" s="76"/>
      <c r="I36" s="76"/>
    </row>
    <row r="37" spans="1:9" s="1" customFormat="1" ht="21.75" customHeight="1" x14ac:dyDescent="0.25">
      <c r="A37" s="76" t="s">
        <v>119</v>
      </c>
      <c r="B37" s="76"/>
      <c r="C37" s="76"/>
      <c r="D37" s="76"/>
      <c r="E37" s="76"/>
      <c r="F37" s="76"/>
      <c r="G37" s="76"/>
      <c r="H37" s="76"/>
      <c r="I37" s="76"/>
    </row>
    <row r="38" spans="1:9" s="1" customFormat="1" x14ac:dyDescent="0.25">
      <c r="A38" s="3"/>
      <c r="B38" s="3"/>
      <c r="C38" s="3"/>
      <c r="D38" s="3"/>
      <c r="E38" s="3"/>
      <c r="F38" s="3"/>
      <c r="G38" s="3"/>
    </row>
    <row r="39" spans="1:9" s="1" customFormat="1" x14ac:dyDescent="0.25">
      <c r="A39" s="3"/>
      <c r="B39" s="3"/>
      <c r="C39" s="3"/>
      <c r="D39" s="3"/>
      <c r="E39" s="3"/>
      <c r="F39" s="3"/>
      <c r="G39" s="3"/>
    </row>
    <row r="40" spans="1:9" s="1" customFormat="1" x14ac:dyDescent="0.25">
      <c r="A40"/>
      <c r="B40"/>
      <c r="C40"/>
      <c r="D40"/>
      <c r="E40"/>
      <c r="F40"/>
      <c r="G40"/>
    </row>
    <row r="41" spans="1:9" ht="33.75" customHeight="1" x14ac:dyDescent="0.25">
      <c r="A41" s="64" t="s">
        <v>117</v>
      </c>
      <c r="B41" s="64"/>
      <c r="C41" s="64"/>
      <c r="D41" s="64"/>
      <c r="E41" s="30"/>
      <c r="F41" s="30"/>
      <c r="G41" s="30" t="s">
        <v>67</v>
      </c>
      <c r="H41" s="30"/>
      <c r="I41" s="52" t="s">
        <v>118</v>
      </c>
    </row>
    <row r="42" spans="1:9" x14ac:dyDescent="0.25">
      <c r="A42" s="31"/>
      <c r="B42" s="29"/>
      <c r="C42" s="29"/>
      <c r="D42" s="29"/>
      <c r="E42" s="30"/>
      <c r="F42" s="30"/>
      <c r="G42" s="30" t="s">
        <v>68</v>
      </c>
      <c r="H42" s="30"/>
      <c r="I42" s="30" t="s">
        <v>69</v>
      </c>
    </row>
    <row r="55" ht="15" customHeight="1" x14ac:dyDescent="0.25"/>
  </sheetData>
  <mergeCells count="17">
    <mergeCell ref="A41:D41"/>
    <mergeCell ref="A37:I37"/>
    <mergeCell ref="G2:G3"/>
    <mergeCell ref="F2:F3"/>
    <mergeCell ref="H2:H3"/>
    <mergeCell ref="I2:I3"/>
    <mergeCell ref="A36:I36"/>
    <mergeCell ref="A33:I33"/>
    <mergeCell ref="A34:I34"/>
    <mergeCell ref="A35:I35"/>
    <mergeCell ref="H1:I1"/>
    <mergeCell ref="A1:G1"/>
    <mergeCell ref="A2:A3"/>
    <mergeCell ref="B2:B3"/>
    <mergeCell ref="C2:C3"/>
    <mergeCell ref="D2:D3"/>
    <mergeCell ref="E2:E3"/>
  </mergeCells>
  <conditionalFormatting sqref="C29">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 ref="I8" r:id="rId2"/>
    <hyperlink ref="I9:I11" r:id="rId3" display="https://www.fg.gov.ua/lot/169749"/>
    <hyperlink ref="I12" r:id="rId4"/>
    <hyperlink ref="I13" r:id="rId5"/>
    <hyperlink ref="I14" r:id="rId6"/>
    <hyperlink ref="I15" r:id="rId7"/>
    <hyperlink ref="I16" r:id="rId8"/>
    <hyperlink ref="I17" r:id="rId9"/>
    <hyperlink ref="I18" r:id="rId10"/>
    <hyperlink ref="I19" r:id="rId11"/>
    <hyperlink ref="I20" r:id="rId12"/>
    <hyperlink ref="I21:I23" r:id="rId13" display="https://www.fg.gov.ua/lot/170786"/>
    <hyperlink ref="H22" r:id="rId14"/>
    <hyperlink ref="H23" r:id="rId15"/>
    <hyperlink ref="H21" r:id="rId16"/>
    <hyperlink ref="H20" r:id="rId17"/>
    <hyperlink ref="I24" r:id="rId18"/>
    <hyperlink ref="I25" r:id="rId19"/>
    <hyperlink ref="I26" r:id="rId20"/>
    <hyperlink ref="I27" r:id="rId21"/>
    <hyperlink ref="H25" r:id="rId22"/>
    <hyperlink ref="H27" r:id="rId23"/>
    <hyperlink ref="H26" r:id="rId24"/>
    <hyperlink ref="H24" r:id="rId25"/>
  </hyperlinks>
  <pageMargins left="0.7" right="0.7" top="0.75" bottom="0.75" header="0.3" footer="0.3"/>
  <drawing r:id="rId2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opLeftCell="A16" zoomScale="90" zoomScaleNormal="90" workbookViewId="0">
      <selection activeCell="B23" sqref="B23:H23"/>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6" t="s">
        <v>64</v>
      </c>
      <c r="C1" s="56"/>
      <c r="D1" s="56"/>
      <c r="E1" s="56"/>
      <c r="F1" s="56"/>
      <c r="G1" s="56"/>
      <c r="H1" s="56"/>
      <c r="I1" s="4"/>
      <c r="K1" s="4"/>
    </row>
    <row r="2" spans="1:11" ht="24.75" customHeight="1" x14ac:dyDescent="0.25">
      <c r="A2" s="1"/>
      <c r="B2" s="58" t="s">
        <v>43</v>
      </c>
      <c r="C2" s="60" t="s">
        <v>71</v>
      </c>
      <c r="D2" s="59" t="s">
        <v>10</v>
      </c>
      <c r="E2" s="61" t="s">
        <v>116</v>
      </c>
      <c r="F2" s="62"/>
      <c r="G2" s="62"/>
      <c r="H2" s="63"/>
      <c r="I2" s="4"/>
      <c r="K2" s="4"/>
    </row>
    <row r="3" spans="1:11" ht="27.75" customHeight="1" x14ac:dyDescent="0.25">
      <c r="A3" s="1"/>
      <c r="B3" s="58"/>
      <c r="C3" s="60"/>
      <c r="D3" s="59"/>
      <c r="E3" s="61" t="s">
        <v>115</v>
      </c>
      <c r="F3" s="62"/>
      <c r="G3" s="62"/>
      <c r="H3" s="63"/>
      <c r="I3" s="2"/>
      <c r="K3" s="4"/>
    </row>
    <row r="4" spans="1:11" ht="18" customHeight="1" x14ac:dyDescent="0.25">
      <c r="A4" s="1"/>
      <c r="B4" s="57" t="s">
        <v>4</v>
      </c>
      <c r="C4" s="57"/>
      <c r="D4" s="57" t="s">
        <v>6</v>
      </c>
      <c r="E4" s="57"/>
      <c r="F4" s="57"/>
      <c r="G4" s="57"/>
      <c r="H4" s="57"/>
      <c r="I4" s="2"/>
      <c r="K4" s="4"/>
    </row>
    <row r="5" spans="1:11" ht="29.25" customHeight="1" x14ac:dyDescent="0.25">
      <c r="A5" s="1"/>
      <c r="B5" s="11" t="s">
        <v>28</v>
      </c>
      <c r="C5" s="9" t="s">
        <v>72</v>
      </c>
      <c r="D5" s="55" t="s">
        <v>7</v>
      </c>
      <c r="E5" s="55"/>
      <c r="F5" s="82" t="s">
        <v>74</v>
      </c>
      <c r="G5" s="83"/>
      <c r="H5" s="84"/>
    </row>
    <row r="6" spans="1:11" ht="18" customHeight="1" x14ac:dyDescent="0.25">
      <c r="A6" s="1"/>
      <c r="B6" s="7" t="s">
        <v>48</v>
      </c>
      <c r="C6" s="9">
        <v>9374</v>
      </c>
      <c r="D6" s="55"/>
      <c r="E6" s="55"/>
      <c r="F6" s="85"/>
      <c r="G6" s="86"/>
      <c r="H6" s="87"/>
    </row>
    <row r="7" spans="1:11" ht="23.25" customHeight="1" x14ac:dyDescent="0.25">
      <c r="A7" s="1"/>
      <c r="B7" s="11" t="s">
        <v>44</v>
      </c>
      <c r="C7" s="9" t="s">
        <v>46</v>
      </c>
      <c r="D7" s="54" t="s">
        <v>50</v>
      </c>
      <c r="E7" s="55"/>
      <c r="F7" s="88" t="s">
        <v>75</v>
      </c>
      <c r="G7" s="89"/>
      <c r="H7" s="90"/>
    </row>
    <row r="8" spans="1:11" ht="28.5" customHeight="1" x14ac:dyDescent="0.25">
      <c r="A8" s="1"/>
      <c r="B8" s="7" t="s">
        <v>24</v>
      </c>
      <c r="C8" s="12" t="s">
        <v>20</v>
      </c>
      <c r="D8" s="55"/>
      <c r="E8" s="55"/>
      <c r="F8" s="91"/>
      <c r="G8" s="92"/>
      <c r="H8" s="93"/>
    </row>
    <row r="9" spans="1:11" ht="45" customHeight="1" x14ac:dyDescent="0.25">
      <c r="A9" s="1"/>
      <c r="B9" s="7" t="s">
        <v>17</v>
      </c>
      <c r="C9" s="12" t="s">
        <v>73</v>
      </c>
      <c r="D9" s="8" t="s">
        <v>5</v>
      </c>
      <c r="E9" s="8" t="s">
        <v>8</v>
      </c>
      <c r="F9" s="10" t="s">
        <v>9</v>
      </c>
      <c r="G9" s="8" t="s">
        <v>49</v>
      </c>
      <c r="H9" s="8" t="s">
        <v>25</v>
      </c>
    </row>
    <row r="10" spans="1:11" ht="36" customHeight="1" x14ac:dyDescent="0.25">
      <c r="A10" s="1"/>
      <c r="B10" s="66" t="s">
        <v>57</v>
      </c>
      <c r="C10" s="80" t="s">
        <v>0</v>
      </c>
      <c r="D10" s="13">
        <v>43710</v>
      </c>
      <c r="E10" s="15">
        <v>1888</v>
      </c>
      <c r="F10" s="9">
        <v>980</v>
      </c>
      <c r="G10" s="14">
        <v>208.27</v>
      </c>
      <c r="H10" s="19" t="s">
        <v>0</v>
      </c>
    </row>
    <row r="11" spans="1:11" ht="39" customHeight="1" x14ac:dyDescent="0.25">
      <c r="A11" s="1"/>
      <c r="B11" s="67"/>
      <c r="C11" s="81"/>
      <c r="D11" s="68" t="s">
        <v>41</v>
      </c>
      <c r="E11" s="69"/>
      <c r="F11" s="5" t="s">
        <v>27</v>
      </c>
      <c r="G11" s="5" t="s">
        <v>2</v>
      </c>
      <c r="H11" s="5" t="s">
        <v>16</v>
      </c>
    </row>
    <row r="12" spans="1:11" ht="27.75" customHeight="1" x14ac:dyDescent="0.25">
      <c r="A12" s="1"/>
      <c r="B12" s="16" t="s">
        <v>42</v>
      </c>
      <c r="C12" s="17" t="s">
        <v>0</v>
      </c>
      <c r="D12" s="72" t="s">
        <v>113</v>
      </c>
      <c r="E12" s="72"/>
      <c r="F12" s="18" t="s">
        <v>114</v>
      </c>
      <c r="G12" s="51">
        <v>44805</v>
      </c>
      <c r="H12" s="18">
        <v>1</v>
      </c>
    </row>
    <row r="13" spans="1:11" ht="25.5" customHeight="1" x14ac:dyDescent="0.25">
      <c r="A13" s="1"/>
      <c r="B13" s="53" t="s">
        <v>14</v>
      </c>
      <c r="C13" s="53"/>
      <c r="D13" s="53"/>
      <c r="E13" s="53"/>
      <c r="F13" s="53"/>
      <c r="G13" s="53"/>
      <c r="H13" s="53"/>
    </row>
    <row r="14" spans="1:11" ht="15" customHeight="1" x14ac:dyDescent="0.25">
      <c r="A14" s="1"/>
      <c r="B14" s="54" t="s">
        <v>40</v>
      </c>
      <c r="C14" s="8" t="s">
        <v>11</v>
      </c>
      <c r="D14" s="54" t="s">
        <v>15</v>
      </c>
      <c r="E14" s="54"/>
      <c r="F14" s="54" t="s">
        <v>12</v>
      </c>
      <c r="G14" s="54"/>
      <c r="H14" s="8" t="s">
        <v>13</v>
      </c>
    </row>
    <row r="15" spans="1:11" ht="16.5" customHeight="1" x14ac:dyDescent="0.25">
      <c r="A15" s="1"/>
      <c r="B15" s="54"/>
      <c r="C15" s="19" t="s">
        <v>0</v>
      </c>
      <c r="D15" s="94" t="s">
        <v>0</v>
      </c>
      <c r="E15" s="95"/>
      <c r="F15" s="94" t="s">
        <v>0</v>
      </c>
      <c r="G15" s="95"/>
      <c r="H15" s="19" t="s">
        <v>0</v>
      </c>
    </row>
    <row r="16" spans="1:11" ht="16.5" customHeight="1" x14ac:dyDescent="0.25">
      <c r="A16" s="1"/>
      <c r="B16" s="71" t="s">
        <v>54</v>
      </c>
      <c r="C16" s="71"/>
      <c r="D16" s="71"/>
      <c r="E16" s="71"/>
      <c r="F16" s="71"/>
      <c r="G16" s="71"/>
      <c r="H16" s="71"/>
    </row>
    <row r="17" spans="1:14" x14ac:dyDescent="0.25">
      <c r="A17" s="1"/>
      <c r="B17" s="79" t="s">
        <v>1</v>
      </c>
      <c r="C17" s="79"/>
      <c r="D17" s="79"/>
      <c r="E17" s="79"/>
      <c r="F17" s="79"/>
      <c r="G17" s="79"/>
      <c r="H17" s="79"/>
    </row>
    <row r="18" spans="1:14" ht="24.75" customHeight="1" x14ac:dyDescent="0.25">
      <c r="A18" s="1"/>
      <c r="B18" s="3"/>
      <c r="C18" s="3"/>
      <c r="D18" s="3"/>
      <c r="E18" s="3"/>
      <c r="F18" s="3"/>
      <c r="G18" s="3"/>
      <c r="H18" s="3"/>
    </row>
    <row r="19" spans="1:14" ht="68.25" customHeight="1" x14ac:dyDescent="0.25">
      <c r="B19" s="70" t="s">
        <v>3</v>
      </c>
      <c r="C19" s="70"/>
      <c r="D19" s="70"/>
      <c r="E19" s="70"/>
      <c r="F19" s="70"/>
      <c r="G19" s="70"/>
      <c r="H19" s="70"/>
    </row>
    <row r="20" spans="1:14" ht="66.75" customHeight="1" x14ac:dyDescent="0.25">
      <c r="B20" s="70" t="s">
        <v>26</v>
      </c>
      <c r="C20" s="70"/>
      <c r="D20" s="70"/>
      <c r="E20" s="70"/>
      <c r="F20" s="70"/>
      <c r="G20" s="70"/>
      <c r="H20" s="70"/>
    </row>
    <row r="21" spans="1:14" ht="33.75" customHeight="1" x14ac:dyDescent="0.25">
      <c r="B21" s="65" t="s">
        <v>70</v>
      </c>
      <c r="C21" s="65"/>
      <c r="D21" s="65"/>
      <c r="E21" s="65"/>
      <c r="F21" s="65"/>
      <c r="G21" s="65"/>
      <c r="H21" s="65"/>
      <c r="M21" s="1"/>
      <c r="N21" s="1"/>
    </row>
    <row r="22" spans="1:14" ht="42.75" customHeight="1" x14ac:dyDescent="0.25">
      <c r="B22" s="65" t="s">
        <v>66</v>
      </c>
      <c r="C22" s="65"/>
      <c r="D22" s="65"/>
      <c r="E22" s="65"/>
      <c r="F22" s="65"/>
      <c r="G22" s="65"/>
      <c r="H22" s="65"/>
      <c r="M22" s="1"/>
      <c r="N22" s="1"/>
    </row>
    <row r="23" spans="1:14" ht="57.75" customHeight="1" x14ac:dyDescent="0.25">
      <c r="B23" s="65" t="s">
        <v>119</v>
      </c>
      <c r="C23" s="65"/>
      <c r="D23" s="65"/>
      <c r="E23" s="65"/>
      <c r="F23" s="65"/>
      <c r="G23" s="65"/>
      <c r="H23" s="65"/>
      <c r="M23" s="1"/>
      <c r="N23" s="1"/>
    </row>
    <row r="24" spans="1:14" s="32" customFormat="1" ht="23.25" customHeight="1" x14ac:dyDescent="0.25">
      <c r="B24" s="33"/>
      <c r="C24" s="33"/>
      <c r="D24" s="33"/>
      <c r="E24" s="33"/>
      <c r="F24" s="33"/>
      <c r="G24" s="33"/>
      <c r="H24" s="33"/>
      <c r="M24" s="34"/>
      <c r="N24" s="34"/>
    </row>
    <row r="25" spans="1:14" ht="42" customHeight="1" x14ac:dyDescent="0.25">
      <c r="B25" s="64" t="s">
        <v>117</v>
      </c>
      <c r="C25" s="64"/>
      <c r="D25" s="64"/>
      <c r="E25" s="64"/>
      <c r="F25" s="30" t="s">
        <v>67</v>
      </c>
      <c r="G25" s="30"/>
      <c r="H25" s="52" t="s">
        <v>118</v>
      </c>
      <c r="I25" s="30"/>
      <c r="J25" s="30"/>
      <c r="M25" s="1"/>
      <c r="N25" s="1"/>
    </row>
    <row r="26" spans="1:14" x14ac:dyDescent="0.25">
      <c r="B26" s="31"/>
      <c r="C26" s="29"/>
      <c r="D26" s="29"/>
      <c r="E26" s="29"/>
      <c r="F26" s="30" t="s">
        <v>68</v>
      </c>
      <c r="G26" s="30"/>
      <c r="H26" s="30" t="s">
        <v>69</v>
      </c>
      <c r="I26" s="30"/>
      <c r="J26" s="30"/>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0"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65</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журнал торгів</vt:lpstr>
      <vt:lpstr>ППА</vt:lpstr>
      <vt:lpstr>Аркуш2</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2024-11-18T14:38:10Z</cp:lastPrinted>
  <dcterms:created xsi:type="dcterms:W3CDTF">2015-10-12T12:03:25Z</dcterms:created>
  <dcterms:modified xsi:type="dcterms:W3CDTF">2024-11-19T12:25:43Z</dcterms:modified>
</cp:coreProperties>
</file>