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iinyk\Desktop\ФИДО\"/>
    </mc:Choice>
  </mc:AlternateContent>
  <bookViews>
    <workbookView xWindow="960" yWindow="5295" windowWidth="19440" windowHeight="7005"/>
  </bookViews>
  <sheets>
    <sheet name="Лист1" sheetId="1" r:id="rId1"/>
  </sheets>
  <definedNames>
    <definedName name="_xlnm._FilterDatabase" localSheetId="0" hidden="1">Лист1!$A$3:$CV$109</definedName>
    <definedName name="eee">Лист1!#REF!</definedName>
    <definedName name="ID_august">#REF!</definedName>
    <definedName name="uuu">Лист1!#REF!</definedName>
    <definedName name="vvv">Лист1!#REF!</definedName>
    <definedName name="ЗалишкиМ">#REF!</definedName>
    <definedName name="НовийКредитП">#REF!</definedName>
  </definedNames>
  <calcPr calcId="152511"/>
</workbook>
</file>

<file path=xl/calcChain.xml><?xml version="1.0" encoding="utf-8"?>
<calcChain xmlns="http://schemas.openxmlformats.org/spreadsheetml/2006/main">
  <c r="CQ110" i="1" l="1"/>
  <c r="CR110" i="1"/>
  <c r="CL110" i="1"/>
  <c r="CO30" i="1" l="1"/>
  <c r="CO9" i="1"/>
  <c r="CO38" i="1"/>
  <c r="CO103" i="1"/>
  <c r="CO95" i="1"/>
  <c r="CO91" i="1"/>
  <c r="CO79" i="1"/>
  <c r="CO76" i="1"/>
  <c r="CO70" i="1"/>
  <c r="CO67" i="1"/>
  <c r="CO52" i="1"/>
  <c r="CO47" i="1"/>
  <c r="CO41" i="1"/>
  <c r="CO33" i="1"/>
  <c r="CO27" i="1"/>
  <c r="CO21" i="1"/>
  <c r="CO19" i="1"/>
  <c r="CO11" i="1"/>
  <c r="CO8" i="1"/>
  <c r="CO36" i="1"/>
  <c r="CO104" i="1"/>
  <c r="CO97" i="1"/>
  <c r="CO94" i="1"/>
  <c r="CO90" i="1"/>
  <c r="CO89" i="1"/>
  <c r="CO80" i="1"/>
  <c r="CO78" i="1"/>
  <c r="CO75" i="1"/>
  <c r="CO73" i="1"/>
  <c r="CO68" i="1"/>
  <c r="CO65" i="1"/>
  <c r="CO58" i="1"/>
  <c r="CO48" i="1"/>
  <c r="CO99" i="1"/>
  <c r="CO14" i="1"/>
  <c r="CO98" i="1"/>
  <c r="CO82" i="1"/>
  <c r="CO45" i="1"/>
  <c r="CO43" i="1"/>
  <c r="CO42" i="1"/>
  <c r="CO29" i="1"/>
  <c r="CO28" i="1"/>
  <c r="CO10" i="1"/>
  <c r="CO44" i="1"/>
  <c r="CO39" i="1"/>
  <c r="CO37" i="1"/>
  <c r="CO32" i="1"/>
  <c r="CO16" i="1"/>
  <c r="CO17" i="1"/>
  <c r="CO18" i="1"/>
  <c r="CO23" i="1"/>
  <c r="CO24" i="1"/>
  <c r="CO25" i="1"/>
  <c r="CO106" i="1" l="1"/>
  <c r="CO105" i="1"/>
  <c r="CO53" i="1"/>
  <c r="CO20" i="1"/>
  <c r="CO49" i="1"/>
  <c r="CO87" i="1"/>
  <c r="CO81" i="1"/>
  <c r="CO59" i="1"/>
  <c r="CO5" i="1"/>
  <c r="CO108" i="1"/>
  <c r="CO101" i="1"/>
  <c r="CO83" i="1"/>
  <c r="CO61" i="1"/>
  <c r="CO60" i="1"/>
  <c r="CO50" i="1"/>
  <c r="CO40" i="1"/>
  <c r="CO109" i="1"/>
  <c r="CO107" i="1"/>
  <c r="CO102" i="1"/>
  <c r="CO100" i="1"/>
  <c r="CO96" i="1"/>
  <c r="CO92" i="1"/>
  <c r="CO88" i="1"/>
  <c r="CO85" i="1"/>
  <c r="CO84" i="1"/>
  <c r="CO77" i="1"/>
  <c r="CO74" i="1"/>
  <c r="CO72" i="1"/>
  <c r="CO66" i="1"/>
  <c r="CO63" i="1"/>
  <c r="CO62" i="1"/>
  <c r="CO57" i="1"/>
  <c r="CO56" i="1"/>
  <c r="CO55" i="1"/>
  <c r="CO54" i="1"/>
  <c r="CO86" i="1"/>
  <c r="CO93" i="1"/>
  <c r="CO71" i="1"/>
  <c r="CO64" i="1"/>
  <c r="CO51" i="1"/>
  <c r="CO35" i="1"/>
  <c r="CO22" i="1"/>
  <c r="CO7" i="1"/>
  <c r="CO46" i="1"/>
  <c r="CO34" i="1"/>
  <c r="CO31" i="1"/>
  <c r="CO26" i="1"/>
  <c r="CO15" i="1"/>
  <c r="CO13" i="1"/>
  <c r="CO12" i="1"/>
  <c r="CO6" i="1"/>
  <c r="CO4" i="1"/>
  <c r="CO110" i="1" s="1"/>
  <c r="AD122" i="1" l="1"/>
  <c r="CF6" i="1" l="1"/>
  <c r="CF12" i="1"/>
  <c r="CF13" i="1"/>
  <c r="CF15" i="1"/>
  <c r="CF16" i="1"/>
  <c r="CF17" i="1"/>
  <c r="CF18" i="1"/>
  <c r="CF23" i="1"/>
  <c r="CF24" i="1"/>
  <c r="CF25" i="1"/>
  <c r="CF26" i="1"/>
  <c r="CF31" i="1"/>
  <c r="CF32" i="1"/>
  <c r="CF34" i="1"/>
  <c r="CF37" i="1"/>
  <c r="CF39" i="1"/>
  <c r="CF44" i="1"/>
  <c r="CF46" i="1"/>
  <c r="CF7" i="1"/>
  <c r="CF10" i="1"/>
  <c r="CF22" i="1"/>
  <c r="CF28" i="1"/>
  <c r="CF29" i="1"/>
  <c r="CF35" i="1"/>
  <c r="CF42" i="1"/>
  <c r="CF43" i="1"/>
  <c r="CF45" i="1"/>
  <c r="CF51" i="1"/>
  <c r="CF64" i="1"/>
  <c r="CF71" i="1"/>
  <c r="CF82" i="1"/>
  <c r="CF93" i="1"/>
  <c r="CF98" i="1"/>
  <c r="CF14" i="1"/>
  <c r="CF86" i="1"/>
  <c r="CF99" i="1"/>
  <c r="CF48" i="1"/>
  <c r="CF54" i="1"/>
  <c r="CF55" i="1"/>
  <c r="CF56" i="1"/>
  <c r="CF57" i="1"/>
  <c r="CF58" i="1"/>
  <c r="CF62" i="1"/>
  <c r="CF63" i="1"/>
  <c r="CF65" i="1"/>
  <c r="CF66" i="1"/>
  <c r="CF68" i="1"/>
  <c r="CF72" i="1"/>
  <c r="CF73" i="1"/>
  <c r="CF74" i="1"/>
  <c r="CF75" i="1"/>
  <c r="CF77" i="1"/>
  <c r="CF78" i="1"/>
  <c r="CF80" i="1"/>
  <c r="CF84" i="1"/>
  <c r="CF85" i="1"/>
  <c r="CF88" i="1"/>
  <c r="CF89" i="1"/>
  <c r="CF90" i="1"/>
  <c r="CF92" i="1"/>
  <c r="CF94" i="1"/>
  <c r="CF96" i="1"/>
  <c r="CF97" i="1"/>
  <c r="CF100" i="1"/>
  <c r="CF102" i="1"/>
  <c r="CF104" i="1"/>
  <c r="CF107" i="1"/>
  <c r="CF109" i="1"/>
  <c r="CF36" i="1"/>
  <c r="CF40" i="1"/>
  <c r="CF50" i="1"/>
  <c r="CF60" i="1"/>
  <c r="CF61" i="1"/>
  <c r="CF83" i="1"/>
  <c r="CF101" i="1"/>
  <c r="CF108" i="1"/>
  <c r="CF5" i="1"/>
  <c r="CF8" i="1"/>
  <c r="CF11" i="1"/>
  <c r="CF19" i="1"/>
  <c r="CF21" i="1"/>
  <c r="CF27" i="1"/>
  <c r="CF33" i="1"/>
  <c r="CF41" i="1"/>
  <c r="CF47" i="1"/>
  <c r="CF52" i="1"/>
  <c r="CF59" i="1"/>
  <c r="CF67" i="1"/>
  <c r="CF70" i="1"/>
  <c r="CF76" i="1"/>
  <c r="CF79" i="1"/>
  <c r="CF81" i="1"/>
  <c r="CF87" i="1"/>
  <c r="CF91" i="1"/>
  <c r="CF95" i="1"/>
  <c r="CF103" i="1"/>
  <c r="CF38" i="1"/>
  <c r="CF69" i="1"/>
  <c r="CF9" i="1"/>
  <c r="CF30" i="1"/>
  <c r="CF49" i="1"/>
  <c r="CF20" i="1"/>
  <c r="CF53" i="1"/>
  <c r="CF105" i="1"/>
  <c r="CF106" i="1"/>
  <c r="CE6" i="1"/>
  <c r="CE12" i="1"/>
  <c r="CE13" i="1"/>
  <c r="CE15" i="1"/>
  <c r="CE16" i="1"/>
  <c r="CE17" i="1"/>
  <c r="CE18" i="1"/>
  <c r="CE23" i="1"/>
  <c r="CE24" i="1"/>
  <c r="CE25" i="1"/>
  <c r="CE26" i="1"/>
  <c r="CE31" i="1"/>
  <c r="CE32" i="1"/>
  <c r="CE34" i="1"/>
  <c r="CE37" i="1"/>
  <c r="CE39" i="1"/>
  <c r="CE44" i="1"/>
  <c r="CE46" i="1"/>
  <c r="CE7" i="1"/>
  <c r="CE10" i="1"/>
  <c r="CE22" i="1"/>
  <c r="CE28" i="1"/>
  <c r="CE29" i="1"/>
  <c r="CE35" i="1"/>
  <c r="CE42" i="1"/>
  <c r="CE43" i="1"/>
  <c r="CE45" i="1"/>
  <c r="CE51" i="1"/>
  <c r="CE64" i="1"/>
  <c r="CE71" i="1"/>
  <c r="CE82" i="1"/>
  <c r="CE93" i="1"/>
  <c r="CE98" i="1"/>
  <c r="CE14" i="1"/>
  <c r="CE86" i="1"/>
  <c r="CE99" i="1"/>
  <c r="CE48" i="1"/>
  <c r="CE54" i="1"/>
  <c r="CE55" i="1"/>
  <c r="CE56" i="1"/>
  <c r="CE57" i="1"/>
  <c r="CE58" i="1"/>
  <c r="CE62" i="1"/>
  <c r="CE63" i="1"/>
  <c r="CE65" i="1"/>
  <c r="CE66" i="1"/>
  <c r="CE68" i="1"/>
  <c r="CE72" i="1"/>
  <c r="CE73" i="1"/>
  <c r="CE74" i="1"/>
  <c r="CE75" i="1"/>
  <c r="CE77" i="1"/>
  <c r="CE78" i="1"/>
  <c r="CE80" i="1"/>
  <c r="CE84" i="1"/>
  <c r="CE85" i="1"/>
  <c r="CE88" i="1"/>
  <c r="CE89" i="1"/>
  <c r="CE90" i="1"/>
  <c r="CE92" i="1"/>
  <c r="CE94" i="1"/>
  <c r="CE96" i="1"/>
  <c r="CE97" i="1"/>
  <c r="CE100" i="1"/>
  <c r="CE102" i="1"/>
  <c r="CE104" i="1"/>
  <c r="CE107" i="1"/>
  <c r="CE109" i="1"/>
  <c r="CE36" i="1"/>
  <c r="CE40" i="1"/>
  <c r="CE50" i="1"/>
  <c r="CE60" i="1"/>
  <c r="CE61" i="1"/>
  <c r="CE83" i="1"/>
  <c r="CE101" i="1"/>
  <c r="CE108" i="1"/>
  <c r="CE5" i="1"/>
  <c r="CE8" i="1"/>
  <c r="CE11" i="1"/>
  <c r="CE19" i="1"/>
  <c r="CE21" i="1"/>
  <c r="CE27" i="1"/>
  <c r="CE33" i="1"/>
  <c r="CE41" i="1"/>
  <c r="CE47" i="1"/>
  <c r="CE52" i="1"/>
  <c r="CE59" i="1"/>
  <c r="CE67" i="1"/>
  <c r="CE70" i="1"/>
  <c r="CE76" i="1"/>
  <c r="CE79" i="1"/>
  <c r="CE81" i="1"/>
  <c r="CE87" i="1"/>
  <c r="CE91" i="1"/>
  <c r="CE95" i="1"/>
  <c r="CE103" i="1"/>
  <c r="CE38" i="1"/>
  <c r="CE69" i="1"/>
  <c r="CE9" i="1"/>
  <c r="CE30" i="1"/>
  <c r="CE49" i="1"/>
  <c r="CE20" i="1"/>
  <c r="CE53" i="1"/>
  <c r="CE105" i="1"/>
  <c r="CE106" i="1"/>
  <c r="CD30" i="1" l="1"/>
  <c r="CD49" i="1"/>
  <c r="CD20" i="1"/>
  <c r="CD53" i="1"/>
  <c r="CD105" i="1"/>
  <c r="CD106" i="1"/>
  <c r="CD9" i="1"/>
  <c r="CC69" i="1"/>
  <c r="CM8" i="1"/>
  <c r="CM11" i="1"/>
  <c r="CM19" i="1"/>
  <c r="CM21" i="1"/>
  <c r="CM27" i="1"/>
  <c r="CM33" i="1"/>
  <c r="CM41" i="1"/>
  <c r="CM47" i="1"/>
  <c r="CM52" i="1"/>
  <c r="CM59" i="1"/>
  <c r="CM67" i="1"/>
  <c r="CM70" i="1"/>
  <c r="CM76" i="1"/>
  <c r="CM79" i="1"/>
  <c r="CM81" i="1"/>
  <c r="CM87" i="1"/>
  <c r="CM91" i="1"/>
  <c r="CM95" i="1"/>
  <c r="CM103" i="1"/>
  <c r="CM5" i="1"/>
  <c r="CD110" i="1" l="1"/>
  <c r="CM40" i="1"/>
  <c r="CC40" i="1" s="1"/>
  <c r="CM50" i="1"/>
  <c r="CC50" i="1" s="1"/>
  <c r="CM60" i="1"/>
  <c r="CC60" i="1" s="1"/>
  <c r="CM61" i="1"/>
  <c r="CC61" i="1" s="1"/>
  <c r="CM83" i="1"/>
  <c r="CC83" i="1" s="1"/>
  <c r="CM101" i="1"/>
  <c r="CC101" i="1" s="1"/>
  <c r="CM108" i="1"/>
  <c r="CM36" i="1"/>
  <c r="CC36" i="1" s="1"/>
  <c r="CB6" i="1"/>
  <c r="CB12" i="1"/>
  <c r="CB13" i="1"/>
  <c r="CB15" i="1"/>
  <c r="CB16" i="1"/>
  <c r="CB17" i="1"/>
  <c r="CB18" i="1"/>
  <c r="CB23" i="1"/>
  <c r="CB24" i="1"/>
  <c r="CB25" i="1"/>
  <c r="CB26" i="1"/>
  <c r="CB31" i="1"/>
  <c r="CB32" i="1"/>
  <c r="CB34" i="1"/>
  <c r="CB37" i="1"/>
  <c r="CB39" i="1"/>
  <c r="CB44" i="1"/>
  <c r="CB46" i="1"/>
  <c r="CB7" i="1"/>
  <c r="CC7" i="1"/>
  <c r="CB10" i="1"/>
  <c r="CC10" i="1"/>
  <c r="CB22" i="1"/>
  <c r="CC22" i="1"/>
  <c r="CB28" i="1"/>
  <c r="CC28" i="1"/>
  <c r="CB29" i="1"/>
  <c r="CC29" i="1"/>
  <c r="CB35" i="1"/>
  <c r="CC35" i="1"/>
  <c r="CB42" i="1"/>
  <c r="CC42" i="1"/>
  <c r="CB43" i="1"/>
  <c r="CC43" i="1"/>
  <c r="CB45" i="1"/>
  <c r="CC45" i="1"/>
  <c r="CB51" i="1"/>
  <c r="CC51" i="1"/>
  <c r="CB64" i="1"/>
  <c r="CC64" i="1"/>
  <c r="CB71" i="1"/>
  <c r="CC71" i="1"/>
  <c r="CB82" i="1"/>
  <c r="CC82" i="1"/>
  <c r="CB93" i="1"/>
  <c r="CC93" i="1"/>
  <c r="CB98" i="1"/>
  <c r="CC98" i="1"/>
  <c r="CB14" i="1"/>
  <c r="CC14" i="1"/>
  <c r="CB86" i="1"/>
  <c r="CC86" i="1"/>
  <c r="CB99" i="1"/>
  <c r="CC99" i="1"/>
  <c r="CB48" i="1"/>
  <c r="CB54" i="1"/>
  <c r="CB55" i="1"/>
  <c r="CB56" i="1"/>
  <c r="CB57" i="1"/>
  <c r="CB58" i="1"/>
  <c r="CB62" i="1"/>
  <c r="CB63" i="1"/>
  <c r="CB65" i="1"/>
  <c r="CB66" i="1"/>
  <c r="CB68" i="1"/>
  <c r="CB72" i="1"/>
  <c r="CB73" i="1"/>
  <c r="CB74" i="1"/>
  <c r="CB75" i="1"/>
  <c r="CB77" i="1"/>
  <c r="CB78" i="1"/>
  <c r="CB80" i="1"/>
  <c r="CB84" i="1"/>
  <c r="CB85" i="1"/>
  <c r="CB88" i="1"/>
  <c r="CB89" i="1"/>
  <c r="CB90" i="1"/>
  <c r="CB92" i="1"/>
  <c r="CB94" i="1"/>
  <c r="CB96" i="1"/>
  <c r="CB97" i="1"/>
  <c r="CB100" i="1"/>
  <c r="CB102" i="1"/>
  <c r="CB104" i="1"/>
  <c r="CB107" i="1"/>
  <c r="CB109" i="1"/>
  <c r="CB36" i="1"/>
  <c r="CB40" i="1"/>
  <c r="CB50" i="1"/>
  <c r="CB60" i="1"/>
  <c r="CB61" i="1"/>
  <c r="CB83" i="1"/>
  <c r="CB101" i="1"/>
  <c r="CB108" i="1"/>
  <c r="CC108" i="1"/>
  <c r="CB5" i="1"/>
  <c r="CC5" i="1"/>
  <c r="CB8" i="1"/>
  <c r="CC8" i="1"/>
  <c r="CB11" i="1"/>
  <c r="CC11" i="1"/>
  <c r="CB19" i="1"/>
  <c r="CC19" i="1"/>
  <c r="CB21" i="1"/>
  <c r="CC21" i="1"/>
  <c r="CB27" i="1"/>
  <c r="CC27" i="1"/>
  <c r="CB33" i="1"/>
  <c r="CC33" i="1"/>
  <c r="CB41" i="1"/>
  <c r="CC41" i="1"/>
  <c r="CB47" i="1"/>
  <c r="CC47" i="1"/>
  <c r="CB52" i="1"/>
  <c r="CC52" i="1"/>
  <c r="CB59" i="1"/>
  <c r="CC59" i="1"/>
  <c r="CB67" i="1"/>
  <c r="CC67" i="1"/>
  <c r="CB70" i="1"/>
  <c r="CC70" i="1"/>
  <c r="CB76" i="1"/>
  <c r="CC76" i="1"/>
  <c r="CB79" i="1"/>
  <c r="CC79" i="1"/>
  <c r="CB81" i="1"/>
  <c r="CC81" i="1"/>
  <c r="CB87" i="1"/>
  <c r="CC87" i="1"/>
  <c r="CB91" i="1"/>
  <c r="CC91" i="1"/>
  <c r="CB95" i="1"/>
  <c r="CC95" i="1"/>
  <c r="CB103" i="1"/>
  <c r="CC103" i="1"/>
  <c r="CB38" i="1"/>
  <c r="CC38" i="1"/>
  <c r="CB69" i="1"/>
  <c r="CB9" i="1"/>
  <c r="CC9" i="1"/>
  <c r="CB30" i="1"/>
  <c r="CC30" i="1"/>
  <c r="CB49" i="1"/>
  <c r="CC49" i="1"/>
  <c r="CB20" i="1"/>
  <c r="CC20" i="1"/>
  <c r="CB53" i="1"/>
  <c r="CC53" i="1"/>
  <c r="CB105" i="1"/>
  <c r="CC105" i="1"/>
  <c r="CB106" i="1"/>
  <c r="CC106" i="1"/>
  <c r="CB4" i="1"/>
  <c r="CM109" i="1" l="1"/>
  <c r="CC109" i="1" s="1"/>
  <c r="CM107" i="1"/>
  <c r="CC107" i="1" s="1"/>
  <c r="CM104" i="1"/>
  <c r="CC104" i="1" s="1"/>
  <c r="CM102" i="1"/>
  <c r="CC102" i="1" s="1"/>
  <c r="CM100" i="1"/>
  <c r="CC100" i="1" s="1"/>
  <c r="CM97" i="1"/>
  <c r="CC97" i="1" s="1"/>
  <c r="CM96" i="1"/>
  <c r="CC96" i="1" s="1"/>
  <c r="CM94" i="1"/>
  <c r="CC94" i="1" s="1"/>
  <c r="CM92" i="1"/>
  <c r="CC92" i="1" s="1"/>
  <c r="CM90" i="1"/>
  <c r="CC90" i="1" s="1"/>
  <c r="CM89" i="1"/>
  <c r="CC89" i="1" s="1"/>
  <c r="CM88" i="1"/>
  <c r="CC88" i="1" s="1"/>
  <c r="CM85" i="1"/>
  <c r="CC85" i="1" s="1"/>
  <c r="CM84" i="1"/>
  <c r="CC84" i="1" s="1"/>
  <c r="CM80" i="1"/>
  <c r="CC80" i="1" s="1"/>
  <c r="CM78" i="1"/>
  <c r="CC78" i="1" s="1"/>
  <c r="CM77" i="1"/>
  <c r="CC77" i="1" s="1"/>
  <c r="CM75" i="1"/>
  <c r="CC75" i="1" s="1"/>
  <c r="CM74" i="1"/>
  <c r="CC74" i="1" s="1"/>
  <c r="CM73" i="1"/>
  <c r="CC73" i="1" s="1"/>
  <c r="CM72" i="1"/>
  <c r="CC72" i="1" s="1"/>
  <c r="CM68" i="1"/>
  <c r="CC68" i="1" s="1"/>
  <c r="CM66" i="1"/>
  <c r="CC66" i="1" s="1"/>
  <c r="CM65" i="1"/>
  <c r="CC65" i="1" s="1"/>
  <c r="CM63" i="1"/>
  <c r="CC63" i="1" s="1"/>
  <c r="CM62" i="1"/>
  <c r="CC62" i="1" s="1"/>
  <c r="CM58" i="1"/>
  <c r="CC58" i="1" s="1"/>
  <c r="CM57" i="1"/>
  <c r="CC57" i="1" s="1"/>
  <c r="CM56" i="1"/>
  <c r="CC56" i="1" s="1"/>
  <c r="CM55" i="1"/>
  <c r="CC55" i="1" s="1"/>
  <c r="CM54" i="1"/>
  <c r="CC54" i="1" s="1"/>
  <c r="CM48" i="1"/>
  <c r="CC48" i="1" s="1"/>
  <c r="CM26" i="1" l="1"/>
  <c r="CC26" i="1" s="1"/>
  <c r="CM46" i="1"/>
  <c r="CC46" i="1" s="1"/>
  <c r="CM31" i="1"/>
  <c r="CC31" i="1" s="1"/>
  <c r="CM23" i="1"/>
  <c r="CC23" i="1" s="1"/>
  <c r="CM17" i="1"/>
  <c r="CC17" i="1" s="1"/>
  <c r="CM12" i="1"/>
  <c r="CC12" i="1" s="1"/>
  <c r="CM13" i="1"/>
  <c r="CC13" i="1" s="1"/>
  <c r="CM15" i="1"/>
  <c r="CC15" i="1" s="1"/>
  <c r="CM16" i="1"/>
  <c r="CC16" i="1" s="1"/>
  <c r="CM18" i="1"/>
  <c r="CC18" i="1" s="1"/>
  <c r="CM24" i="1"/>
  <c r="CC24" i="1" s="1"/>
  <c r="CM25" i="1"/>
  <c r="CC25" i="1" s="1"/>
  <c r="CM32" i="1"/>
  <c r="CC32" i="1" s="1"/>
  <c r="CM34" i="1"/>
  <c r="CC34" i="1" s="1"/>
  <c r="CM37" i="1"/>
  <c r="CC37" i="1" s="1"/>
  <c r="CM39" i="1"/>
  <c r="CC39" i="1" s="1"/>
  <c r="CM44" i="1"/>
  <c r="CC44" i="1" s="1"/>
  <c r="CM6" i="1"/>
  <c r="CC6" i="1" s="1"/>
  <c r="CM4" i="1"/>
  <c r="CM110" i="1" l="1"/>
  <c r="CC4" i="1"/>
  <c r="CC110" i="1" s="1"/>
  <c r="CF4" i="1"/>
  <c r="CE4" i="1"/>
</calcChain>
</file>

<file path=xl/sharedStrings.xml><?xml version="1.0" encoding="utf-8"?>
<sst xmlns="http://schemas.openxmlformats.org/spreadsheetml/2006/main" count="3109" uniqueCount="458">
  <si>
    <t>Contract ID                     (в АБС)</t>
  </si>
  <si>
    <t>Група (баланс / небаланс)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</si>
  <si>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</si>
  <si>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</si>
  <si>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</si>
  <si>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5. Контактна інформація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</si>
  <si>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</si>
  <si>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</si>
  <si>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</si>
  <si>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</si>
  <si>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</si>
  <si>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</si>
  <si>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</si>
  <si>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</si>
  <si>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</si>
  <si>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</si>
  <si>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</si>
  <si>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</si>
  <si>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</si>
  <si>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</si>
  <si>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</si>
  <si>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</si>
  <si>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</si>
  <si>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</si>
  <si>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</si>
  <si>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</si>
  <si>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</si>
  <si>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</si>
  <si>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</si>
  <si>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</si>
  <si>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</si>
  <si>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</si>
  <si>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</si>
  <si>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</si>
  <si>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</si>
  <si>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</si>
  <si>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</si>
  <si>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</si>
  <si>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</si>
  <si>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</si>
  <si>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</si>
  <si>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</si>
  <si>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</si>
  <si>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</si>
  <si>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</t>
  </si>
  <si>
    <t>Наявність актуального телефону боржника (або його родичів)</t>
  </si>
  <si>
    <t>Дата останнього контакту з боржником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</si>
  <si>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</si>
  <si>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</si>
  <si>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</si>
  <si>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</si>
  <si>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</si>
  <si>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</si>
  <si>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</si>
  <si>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</si>
  <si>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</si>
  <si>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</si>
  <si>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</si>
  <si>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</si>
  <si>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</si>
  <si>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</si>
  <si>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</si>
  <si>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</si>
  <si>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</si>
  <si>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</si>
  <si>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</si>
  <si>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</si>
  <si>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</si>
  <si>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</si>
  <si>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</si>
  <si>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</si>
  <si>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</si>
  <si>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</si>
  <si>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</si>
  <si>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</si>
  <si>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</si>
  <si>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</si>
  <si>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</si>
  <si>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Торгувався індивідуально чи у складі портфелю (пулу)</t>
  </si>
  <si>
    <t>Кількість проведених торгів</t>
  </si>
  <si>
    <t>Дата останніх торгів</t>
  </si>
  <si>
    <t>Ціна на останніх торгах, грн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</si>
  <si>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</si>
  <si>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</si>
  <si>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</si>
  <si>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</si>
  <si>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</si>
  <si>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</si>
  <si>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</si>
  <si>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</si>
  <si>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</si>
  <si>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</si>
  <si>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</si>
  <si>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</si>
  <si>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</si>
  <si>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</si>
  <si>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</si>
  <si>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</si>
  <si>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</si>
  <si>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</si>
  <si>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</si>
  <si>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</si>
  <si>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</si>
  <si>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</si>
  <si>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</si>
  <si>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</si>
  <si>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</si>
  <si>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</si>
  <si>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5.1.</t>
  </si>
  <si>
    <t>5.2.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</si>
  <si>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</si>
  <si>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</si>
  <si>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</si>
  <si>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</si>
  <si>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</si>
  <si>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</si>
  <si>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</si>
  <si>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</si>
  <si>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</si>
  <si>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</si>
  <si>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</si>
  <si>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</si>
  <si>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</si>
  <si>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</si>
  <si>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</si>
  <si>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</si>
  <si>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</si>
  <si>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</si>
  <si>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</si>
  <si>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</si>
  <si>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</si>
  <si>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</si>
  <si>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</si>
  <si>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</si>
  <si>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</si>
  <si>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</si>
  <si>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</si>
  <si>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</si>
  <si>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</si>
  <si>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</si>
  <si>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</si>
  <si>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</si>
  <si>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</si>
  <si>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</si>
  <si>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</si>
  <si>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Початкова ціна продажу</t>
  </si>
  <si>
    <t>№ рішення ВД</t>
  </si>
  <si>
    <t>Дата рішення ВД</t>
  </si>
  <si>
    <t>11.6.</t>
  </si>
  <si>
    <t>11.7.</t>
  </si>
  <si>
    <t>11.8.</t>
  </si>
  <si>
    <t>ПУАТ "ФІДОБАНК"</t>
  </si>
  <si>
    <t>Іпотека</t>
  </si>
  <si>
    <t>інше</t>
  </si>
  <si>
    <t>ні</t>
  </si>
  <si>
    <t>так</t>
  </si>
  <si>
    <t>ТОВ «Верітас Проперті Менеджмент»</t>
  </si>
  <si>
    <t>індивідуально</t>
  </si>
  <si>
    <t>Земельна ділянка</t>
  </si>
  <si>
    <t>Нерухоме майно, що належить до житлового фонду</t>
  </si>
  <si>
    <t>Сума платежів отриманих від боржника за IІІ квартал 2018</t>
  </si>
  <si>
    <t>Споживчий</t>
  </si>
  <si>
    <t>небаланс</t>
  </si>
  <si>
    <t>баланс</t>
  </si>
  <si>
    <t>іпотека</t>
  </si>
  <si>
    <t>Так</t>
  </si>
  <si>
    <t>№ п/п</t>
  </si>
  <si>
    <t>Сума платежів отриманих від боржника за IV квартал 2018</t>
  </si>
  <si>
    <t>Сума платежів отриманих від боржника за І квартал 2019</t>
  </si>
  <si>
    <t>Сума платежів отриманих від боржника за ІІ квартал 2019</t>
  </si>
  <si>
    <t>Сума платежів отриманих від боржника за IІІ квартал 2019</t>
  </si>
  <si>
    <t>Сума платежів отриманих від боржника за IV квартал 2019</t>
  </si>
  <si>
    <t>Інше нерухоме майно</t>
  </si>
  <si>
    <t>Ні</t>
  </si>
  <si>
    <t>08.11.2017</t>
  </si>
  <si>
    <t>014/3530/74/04131</t>
  </si>
  <si>
    <t>014/3530/3/23346</t>
  </si>
  <si>
    <t>108-В/46</t>
  </si>
  <si>
    <t>156-В/46</t>
  </si>
  <si>
    <t>094-В/46</t>
  </si>
  <si>
    <t>014/3530/2/16943</t>
  </si>
  <si>
    <t>158-В/46</t>
  </si>
  <si>
    <t>086-В/46</t>
  </si>
  <si>
    <t>014/1228/74/06115</t>
  </si>
  <si>
    <t>028-В/72</t>
  </si>
  <si>
    <t>002-В/72</t>
  </si>
  <si>
    <t>014/1228/3/11237</t>
  </si>
  <si>
    <t>014/1228/3/19178</t>
  </si>
  <si>
    <t>014/1228/6/19339</t>
  </si>
  <si>
    <t>014/1228/2/12486</t>
  </si>
  <si>
    <t>014/1228/2/22009</t>
  </si>
  <si>
    <t>014/1228/2/07674</t>
  </si>
  <si>
    <t>014/1228/6/07902</t>
  </si>
  <si>
    <t>014/1228/6/12267</t>
  </si>
  <si>
    <t>014/1228/3/17619</t>
  </si>
  <si>
    <t>014/1228/2/07843</t>
  </si>
  <si>
    <t>014/1228/2/22987</t>
  </si>
  <si>
    <t>014/1228/2/20501</t>
  </si>
  <si>
    <t>007-В/72</t>
  </si>
  <si>
    <t>014/1228/2/17523</t>
  </si>
  <si>
    <t>014/1228/3/11342</t>
  </si>
  <si>
    <t>014/1228/2/23589</t>
  </si>
  <si>
    <t>014/1228/3/07301</t>
  </si>
  <si>
    <t>014/0321/3/10219</t>
  </si>
  <si>
    <t>014/1676/2/23190</t>
  </si>
  <si>
    <t>014/1722/18/02502</t>
  </si>
  <si>
    <t xml:space="preserve">014/1722/2/14617 </t>
  </si>
  <si>
    <t>014/1721/18/05375</t>
  </si>
  <si>
    <t>.014/1721/3/14535</t>
  </si>
  <si>
    <t>.014/1721/18/02240</t>
  </si>
  <si>
    <t>.014/1721/3/23724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</si>
  <si>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</si>
  <si>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</si>
  <si>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</si>
  <si>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</si>
  <si>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</si>
  <si>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</si>
  <si>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</si>
  <si>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</si>
  <si>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</si>
  <si>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</si>
  <si>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</si>
  <si>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</si>
  <si>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</si>
  <si>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</si>
  <si>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Львівська</t>
  </si>
  <si>
    <t>Інше</t>
  </si>
  <si>
    <t>Хмельницька</t>
  </si>
  <si>
    <t>014/0321/3/20556</t>
  </si>
  <si>
    <t>014/1676/74/01901</t>
  </si>
  <si>
    <t>Тернопільська</t>
  </si>
  <si>
    <t>Iнше нерухоме майно</t>
  </si>
  <si>
    <t>090-в/53-08ф</t>
  </si>
  <si>
    <t>024-г/53-07ф</t>
  </si>
  <si>
    <t>014/1676/9/21689</t>
  </si>
  <si>
    <t>Чернівецька</t>
  </si>
  <si>
    <t>014/1676/74/02512</t>
  </si>
  <si>
    <t>014/1721/9/17660</t>
  </si>
  <si>
    <t>014-71/520</t>
  </si>
  <si>
    <t>014/0321/9/14971</t>
  </si>
  <si>
    <t>014/0321/4/14957</t>
  </si>
  <si>
    <t>Закарпатська</t>
  </si>
  <si>
    <t>244-в/00-05</t>
  </si>
  <si>
    <t>008-в/53-08ф</t>
  </si>
  <si>
    <t>067-в/53-08ф</t>
  </si>
  <si>
    <t>080-в/53-08ф</t>
  </si>
  <si>
    <t>014/0321/18/04477</t>
  </si>
  <si>
    <t>014/0321/3/17841</t>
  </si>
  <si>
    <t>014-71/451</t>
  </si>
  <si>
    <t>014/1721/2/21433</t>
  </si>
  <si>
    <t>014/1721/18/06189</t>
  </si>
  <si>
    <t>014/1721/18/02397</t>
  </si>
  <si>
    <t>014/ZAXLHX/2/1</t>
  </si>
  <si>
    <t>014/1721/2/24601</t>
  </si>
  <si>
    <t>014/1721/74/05950</t>
  </si>
  <si>
    <t>014/6948/3/15036</t>
  </si>
  <si>
    <t>014/6948/2/08250</t>
  </si>
  <si>
    <t>014/1721/6/24832</t>
  </si>
  <si>
    <t>082-в/53-08ф</t>
  </si>
  <si>
    <t>014/1721/74/04995</t>
  </si>
  <si>
    <t>014/0321/3/10614</t>
  </si>
  <si>
    <t>014/1721/81/01588</t>
  </si>
  <si>
    <t>014/1721/2/13437</t>
  </si>
  <si>
    <t>014/1721/18/03852</t>
  </si>
  <si>
    <t>014/0321/44/2160</t>
  </si>
  <si>
    <t>014/0321/44/2162</t>
  </si>
  <si>
    <t>014/1676/74/05945</t>
  </si>
  <si>
    <t>014/5810/3/21360</t>
  </si>
  <si>
    <t>014/1722/3/11164</t>
  </si>
  <si>
    <t>014/1722/2/11162</t>
  </si>
  <si>
    <t>014/0321/74/02467</t>
  </si>
  <si>
    <t>014/1721/2/13388</t>
  </si>
  <si>
    <t>014/5810/2/17405</t>
  </si>
  <si>
    <t>Земельна ділянка; Закарпатська обл., Закарпатська обл., Ужгородський р-н, с. Невицьке, ур. Вишнє поле (0,1000 га)</t>
  </si>
  <si>
    <t>Земельна ділянка; ЗАКАРПАТСЬКА ОБЛ., ПЕРЕЧИНСЬКИЙ РАЙОН, С.ТУРИЧКИ, ЛУМШОРИ,  урочище "Підболотне", (0,25га)</t>
  </si>
  <si>
    <t>Земельна ділянка; Закарпатська обл., Ужгородський р-н, с. Ярок, урочище "Під каменем" (0,25 га)</t>
  </si>
  <si>
    <t>Земельна ділянка; ЗАКАРПАТСЬКА ОБЛ., УЖГОРОДСЬКИЙ РАЙОН. С.ЯРОК,  урочище "Під каменним", (0,2500 га)</t>
  </si>
  <si>
    <t>Земельна ділянка; Закарпатьська обл., Великоберезнянський р-н, с. Вишка ( 0,2200 га )</t>
  </si>
  <si>
    <t>інформація відсутня</t>
  </si>
  <si>
    <t xml:space="preserve">014/1722/18/06622 </t>
  </si>
  <si>
    <t xml:space="preserve">164-г/00-07ф </t>
  </si>
  <si>
    <t>014/1721/18/03186</t>
  </si>
  <si>
    <t>014/1721/18/03738</t>
  </si>
  <si>
    <t>014/1721/3/18189</t>
  </si>
  <si>
    <t>Комерційна нерухомість; Хмельницька обл., Хмельницький р-н., с. Климашівка  (7065,1кв.м)</t>
  </si>
  <si>
    <t xml:space="preserve">014/1722/2/13361 </t>
  </si>
  <si>
    <t xml:space="preserve">014/28521/3/20639 </t>
  </si>
  <si>
    <t>014/1721/2/09591</t>
  </si>
  <si>
    <t>014/1721/74/01933</t>
  </si>
  <si>
    <t>27.20.2015</t>
  </si>
  <si>
    <t>1) об'єкт незавершеного будівництва, 2-поверховий житловий будинок, загальною площею 89,9 кв м, готовністю 99%, та земельна ділянка, загальною площею 0,1001 га, за адресою: Хмельницька область, Хмельницький район, Грузевицька сільська рада, масив "Дивокрай", вул. Центральна; 2) земельна ділянка, загальною площею 0,06 га, за адресою: Хмельницька область, Хмельницький район, Грузевицька сільська рада, масив "Дивокрай", вул. Центральна</t>
  </si>
  <si>
    <t xml:space="preserve">Івано-Франківська </t>
  </si>
  <si>
    <t>014-0801/41</t>
  </si>
  <si>
    <t>014/0321/4/22949</t>
  </si>
  <si>
    <t>014/0321/9/22950</t>
  </si>
  <si>
    <t>014/0321/2/23312</t>
  </si>
  <si>
    <t>014/4543/3/21340</t>
  </si>
  <si>
    <t xml:space="preserve">014/0321/3/14019 </t>
  </si>
  <si>
    <t xml:space="preserve">014/34211/2/22209 </t>
  </si>
  <si>
    <t xml:space="preserve">028-в/53-08ф </t>
  </si>
  <si>
    <t>014/1721/2/18592</t>
  </si>
  <si>
    <t>Споруди оздоровчого комплексу. Хмельницька обл., Хмельницький р-н, с. Осташки, вул. Запишна, (загальна 4146,50 кв.м.)</t>
  </si>
  <si>
    <t>130-в/00-07ф</t>
  </si>
  <si>
    <t>014/1721/3/22779</t>
  </si>
  <si>
    <t>014/1721/3/18661</t>
  </si>
  <si>
    <t>014/28521/3/21496</t>
  </si>
  <si>
    <t>014/1721/3/22086</t>
  </si>
  <si>
    <t>0673521853</t>
  </si>
  <si>
    <t>014/1721/3/09474</t>
  </si>
  <si>
    <t>014/1676/2/23615</t>
  </si>
  <si>
    <t>014/1721/18/01866</t>
  </si>
  <si>
    <t>014/28521/3/22142</t>
  </si>
  <si>
    <t>014/1721/3/08864</t>
  </si>
  <si>
    <t>0679315729</t>
  </si>
  <si>
    <t>0679807637</t>
  </si>
  <si>
    <t>0930719160</t>
  </si>
  <si>
    <t>0681354144</t>
  </si>
  <si>
    <t>0673620109</t>
  </si>
  <si>
    <t>0506736453</t>
  </si>
  <si>
    <t>0962722165</t>
  </si>
  <si>
    <t>0979429795</t>
  </si>
  <si>
    <t>0958373050</t>
  </si>
  <si>
    <t>0977307831</t>
  </si>
  <si>
    <t>Івано-Франківська</t>
  </si>
  <si>
    <t>06.10.2017</t>
  </si>
  <si>
    <t xml:space="preserve">Хмельницька </t>
  </si>
  <si>
    <t>25.04.2008</t>
  </si>
  <si>
    <t>22.04.2016</t>
  </si>
  <si>
    <t>04.05.2007</t>
  </si>
  <si>
    <t>03.05.2017</t>
  </si>
  <si>
    <t>02.10.2008</t>
  </si>
  <si>
    <t>01.10.2018</t>
  </si>
  <si>
    <t>Номер лоту</t>
  </si>
  <si>
    <t>Дата аукціону</t>
  </si>
  <si>
    <t>Номер рішення</t>
  </si>
  <si>
    <t>дата рішення</t>
  </si>
  <si>
    <t>Початкова ціна на останніх торгах</t>
  </si>
  <si>
    <t>Мінімальна ціна на останніх торгах</t>
  </si>
  <si>
    <t>Початкова ціна 1й голандський аукціон</t>
  </si>
  <si>
    <t>F90GL40263</t>
  </si>
  <si>
    <t>F90GL37790</t>
  </si>
  <si>
    <t>F90GL40264</t>
  </si>
  <si>
    <t>F90GL37789</t>
  </si>
  <si>
    <t>F90GL37788</t>
  </si>
  <si>
    <t>F90GL41439</t>
  </si>
  <si>
    <t>F90GL40929</t>
  </si>
  <si>
    <t>GL3N0534</t>
  </si>
  <si>
    <t>F90GL30880</t>
  </si>
  <si>
    <t>F90GL35781</t>
  </si>
  <si>
    <t>GL3N011392</t>
  </si>
  <si>
    <t>заставний</t>
  </si>
  <si>
    <t>Споживчий під заставу нерухомості</t>
  </si>
  <si>
    <t>б/н</t>
  </si>
  <si>
    <t>Земельна ділянка; Івано-Франківська обл., Тисменицький р-н, м. Тисмениця, с. Угринів,  Урочище Біля Федя (0,099 га)</t>
  </si>
  <si>
    <t>придбання комерційної нерухомості</t>
  </si>
  <si>
    <t>комерційна нерухомість</t>
  </si>
  <si>
    <t>придбання садового будинку</t>
  </si>
  <si>
    <t>садовий будинок та земельна ділянка</t>
  </si>
  <si>
    <t>Садовий будинок з надвірними побудовами та спорудами, загальною площею 65,8 кв м,  та земельна ділянка, загальною площею 0,0607 га,  за адресою:  ТЕРНОПІЛЬСЬКА ОБЛ., ТЕРНОПІЛЬСЬКИЙ РАЙОН, С.ЛОЗОВА,   садове товариство "Пролісок-2"</t>
  </si>
  <si>
    <t xml:space="preserve">Виробн.-складська нерух. (приміщення складу); м. Львів, вул.Тургенєва </t>
  </si>
  <si>
    <t xml:space="preserve">Житловий будинок; м. Хмельницький садове товаритство " Золота Нива" </t>
  </si>
  <si>
    <t xml:space="preserve">на придбання нерухомості </t>
  </si>
  <si>
    <t>житловий будинок</t>
  </si>
  <si>
    <t xml:space="preserve">Житловий будинок; м. ХМЕЛЬНИЦЬКИЙ, вул. Партизанська, </t>
  </si>
  <si>
    <t xml:space="preserve">Земельна ділянка, за адресою: Хмельницька обл., Хмельницький р-н, на території  Копистинської сільської ради (площа 2,0 га), ціль - для ведення особистого селянського господарства, </t>
  </si>
  <si>
    <t>Земельна ділянка, за адресою: Хмельницька обл., Хмельницький р-н, на території  Копистинської сільської ради (площа 2,0 га), ціль - для ведення особистого селянського господарства</t>
  </si>
  <si>
    <t>у складі портфелю</t>
  </si>
  <si>
    <t>Категорія активу</t>
  </si>
  <si>
    <t>«Група активу (1 – права вимоги, 2 – майнові права, 3 – майнові права)»</t>
  </si>
  <si>
    <t>Пропозиція</t>
  </si>
  <si>
    <t>Земельна ділянка; м. Хмельницький, вул.Старицького(0,1000 га)</t>
  </si>
  <si>
    <t>Квартира; ЗАКАРПАТСЬКА ОБЛ., УЖГОРОД, просп. Свободи, 20(47,1/78,6)</t>
  </si>
  <si>
    <t>Квартира; ТЕРНОПІЛЬСЬКА ОБЛ., ТЕРНОПІЛЬ, вул. Київська, 9(64,8/38,9)</t>
  </si>
  <si>
    <t>Земельна ділянка, загальною площею 0,25 га, цільове призначення: для будівництва і обслуговування житлового будинку, кадастровий номер, за адресою: Івано- Франківська область, Яремчанська міська рада, с. Поляниця; Земельна ділянка, загальною площею 0,25 га, цільове призначення: для будівництва і обслуговування житлового будинку, кадастровий номер-, за адресою: Івано- Франківська область, Яремчанська міська рада, с. Поляниця</t>
  </si>
  <si>
    <t>Квартира; ІВАНО-ФРАНКІВСЬКА ОБЛ., ІВАНО-ФРАНКІВСЬК, вул. Вовчинецька, 140(141,2/80,5)</t>
  </si>
  <si>
    <t>Житловий будинок; Закарпатська обл., Закарпатська обл.,ужгородський р-н, смт. Середнє, вул. Миру(35,9 кв.м.)</t>
  </si>
  <si>
    <t>Квартира; м. Хмельницький, вул. Камянецька, буд. 80,(47,5 кв.м.)</t>
  </si>
  <si>
    <t>Квартира; м. Хмельницький, вул. Камянецька, буд. 80 (47,5 кв.м.)</t>
  </si>
  <si>
    <t>Квартира; м. Чернівці, вул. Халтуріна 15( 38,90 кв. м)</t>
  </si>
  <si>
    <t>Квартира; ТЕРНОПІЛЬСЬКА ОБЛ., м. ТЕРНОПІЛЬ, просп. Злуки, буд. 8,(89,1кв.м./46,7 кв.м.)</t>
  </si>
  <si>
    <t>Квартира; ТЕРНОПІЛЬСЬКА ОБЛ., БУЧАЦЬКИЙ РАЙОН/М.БУЧАЧ, БУЧАЧ, вул. Генерала Шухевича, 34(57,6/37,6)</t>
  </si>
  <si>
    <t>Земельна ділянка; ХМЕЛЬНИЦЬКА ОБЛ., СТАРОКОСТЯНТИНІВ, вул. Красовського(0,0828га)</t>
  </si>
  <si>
    <t>Житловий будинок; Хмельницька обл., Славутський район, с.Старий Кривин, вул.Кірова(380,5 кв.м./140,8 кв.м.)</t>
  </si>
  <si>
    <t>Квартира; ЗАКАРПАТСЬКА ОБЛ., УЖГОРОД, вул. Козацька, 68(39,1/)</t>
  </si>
  <si>
    <t>Земельна ділянка, загальною площею 0,25 га, цільове призначення: для будівництва і обслуговування житлового будинку, за адресою:  ІВАНО-ФРАНКІВСЬКА ОБЛ., КОСІВСЬКИЙ РАЙОН, С.ВЕРБОВЕЦЬ,  вул. Галана, кадастровий номер</t>
  </si>
  <si>
    <t>Житловий будинок; ХМЕЛЬНИЦЬКА ОБЛ., ХМЕЛЬНИЦЬКИЙ, вул. Південна(110,3/)</t>
  </si>
  <si>
    <t>Житловий будинок; ХМЕЛЬНИЦЬКА ОБЛ., ХМЕЛЬНИЦЬКИЙ, вул. Південна (110,3/)</t>
  </si>
  <si>
    <t>Квартира; м. Хмельницький вул. Довженка 1(48,3 кв.м)</t>
  </si>
  <si>
    <t>Земельна ділянка; ЗАКАРПАТСЬКА ОБЛ., УЖГОРОД, вул. Бажана( 0,0481га )</t>
  </si>
  <si>
    <t>Комерційна нерухомість; ІВАНО-ФРАНКІВСЬКА ОБЛ., ІВАНО-ФРАНКІВСЬК, вул. Галицька (46,4/)</t>
  </si>
  <si>
    <t>Комерційна нерухомість; ІВАНО-ФРАНКІВСЬКА ОБЛ., ІВАНО-ФРАНКІВСЬК, вул. Галицька(46,4/)</t>
  </si>
  <si>
    <t>Нежитлове приміщення загальною площею 56,1 кв.м., м.Хмельницький, проспект Миру</t>
  </si>
  <si>
    <t>Квартира; ХМЕЛЬНИЦЬКА ОБЛ., КАМ'ЯНЕЦЬ-ПОДІЛЬСЬКИЙ, провулок Колгоспний, 1(56,8/)</t>
  </si>
  <si>
    <t>Квартира; ЗАКАРПАТСЬКА ОБЛ., УЖГОРОД, вул. Благоєва, 7(58/)</t>
  </si>
  <si>
    <t>Житловий будинок; ХМЕЛЬНИЦЬКА ОБЛ., ХМЕЛЬНИЦЬКИЙ РАЙОН/М.ХМЕЛЬНИЦЬКИЙ, КОПИСТИНСЬКА/С.КОПИСТИН, КОПИСТИН, вул. Молодіжна(78/41,8)</t>
  </si>
  <si>
    <t>2-кімнатна квартира, загальною площею 57,8 кв м, житловою площею 28,8 кв м, за адресою: м. Івано- Франківськ, вул. Хіміків, буд.19</t>
  </si>
  <si>
    <t>Домоволодіння; Львівська обл., Городоцький р-н, с. Заверешиця, вул. Б. Хмельницького,345 кв.м., 0,1498 га)</t>
  </si>
  <si>
    <t>2 к. квартира, м. Хмельницький, вул. М. Залізняка, буд. 1 а,(площа 63,02 кв.м.)</t>
  </si>
  <si>
    <t>Квартира; ТЕРНОПІЛЬСЬКА ОБЛ., вул. Коперника, 15а(90,8/)</t>
  </si>
  <si>
    <t>Квартира; м. Львів, вул. Наукова, 2</t>
  </si>
  <si>
    <t>Квартира; ЗАКАРПАТСЬКА ОБЛ., УЖГОРОД, вул. Можайського, 3(34,8/15,9)</t>
  </si>
  <si>
    <t>Комерційна нерухомість; ІВАНО-ФРАНКІВСЬКА ОБЛ., КОЛОМИЯ, вул. Лисенка(178,4/)</t>
  </si>
  <si>
    <t>Квартира; ХМЕЛЬНИЦЬКА ОБЛ., ХМЕЛЬНИЦЬКИЙ, вул. Гастелло, 10/2,(46,1 кв.м.)</t>
  </si>
  <si>
    <t>Квартира; м. Івано-Франківськ, вул. Галицька, 46 (72,1кв.м.)</t>
  </si>
  <si>
    <t>Квартира;  Закарпатська обл., м. Ужгород, вул. Віннична, 5(71,5 / 41,1 кв.м.)</t>
  </si>
  <si>
    <t>Житловий будинок; м. Хмельницький, вул.Чехова(198,4 кв.м./ 67,4 кв.м.)</t>
  </si>
  <si>
    <t>Квартира; м. Львів, вул.Кирила і Мефодія 29(110,9 кв.м./67,4 кв.м.)</t>
  </si>
  <si>
    <t>2-кімнатна квартира, загальною площею 48,5 кв м, житловою площею 33,2 кв м, за адресою:  Івано- Франківськ, вул. Тролебусна, буд. 5</t>
  </si>
  <si>
    <t>Житловий будинок; ЗАКАРПАТСЬКА ОБЛ., ЧОП, вул. Берегівська(278,8/)</t>
  </si>
  <si>
    <t>Житловий будинок; ХМЕЛЬНИЦЬКА ОБЛ., ХМЕЛЬНИЦЬКИЙ РАЙОН/М.ХМЕЛЬНИЦЬКИЙ, ГРУЗЕВИЦЬКА/С.ГРУЗЕВИЦЯ, вул. Благодатна, житловий масив Дивокрай(219/)</t>
  </si>
  <si>
    <t>Комерційна нерухомість; ХМЕЛЬНИЦЬКА ОБЛ., ХМЕЛЬНИЦЬКИЙ РАЙОН/М.ХМЕЛЬНИЦЬКИЙ, МАЛАШОВЕЦЬКА/С.МАЛАШІВЦІ, МАЛАШІВЦІ, вул. Котовського(191,7/)</t>
  </si>
  <si>
    <t>Комерційна нерухомість; ХМЕЛЬНИЦЬКА ОБЛ., ХМЕЛЬНИЦЬКИЙ РАЙОН/М.ХМЕЛЬНИЦЬКИЙ, МАЛАШОВЕЦЬКА/С.МАЛАШІВЦІ, МАЛАШІВЦІ, вул. Котовського (191,7/)</t>
  </si>
  <si>
    <t>Квартира; ХМЕЛЬНИЦЬКА ОБЛ., ХМЕЛЬНИЦЬКИЙ, вул. Майборского, 13/1(68,7/41,5)</t>
  </si>
  <si>
    <t>Квартира; ХМЕЛЬНИЦЬКА ОБЛ., ХМЕЛЬНИЦЬКИЙ, вул. Театральна, 17(70,1/50,1)</t>
  </si>
  <si>
    <t>Домоволодіння; Закарпатська обл., Ужгородський р-н, с. Кам"яниця, вул. Проектна(256,6 кв.м.)</t>
  </si>
  <si>
    <t>Житловий будинок; м. Львів, вул.Загірна(136,3 кв.м./64,7 кв.м.)</t>
  </si>
  <si>
    <t>Комерційна нерухомість; м. Львів, пр-т Свободи(118,4 кв.м.)</t>
  </si>
  <si>
    <t>Квартира; м. Хмельницький, вул. Володимирська, буд. 105(48,1 кв.м.)</t>
  </si>
  <si>
    <t>Квартира; ІВАНО-ФРАНКІВСЬКА ОБЛ., ІВАНО-ФРАНКІВСЬК, вул. Героїв-пожежників , 11(80,5/41,4 кв.м.)</t>
  </si>
  <si>
    <t>Житловий будинок; Хмельницька обл., м.Красилів, вул.Кондріна(164,4 кв.м./91,0 кв.м.)</t>
  </si>
  <si>
    <t>Квартира; ХМЕЛЬНИЦЬКА ОБЛ., ХМЕЛЬНИЦЬКИЙ, вул. Зарічанська, 22/2(31,4/16,8)</t>
  </si>
  <si>
    <t>Квартира; Хмельницька обл., смт.Віньківці, вул.Соборної України /Леніна/ 23 (45,2 кв.м./33,3 кв.м.)</t>
  </si>
  <si>
    <t>Квартира; ЗАКАРПАТСЬКА ОБЛ., БЕРЕГІВСЬКИЙ РАЙОН/М.БЕРЕГОВЕ, БАТЬОВО, вул. Шевченка, 6(64,6/)</t>
  </si>
  <si>
    <t xml:space="preserve"> Земельна ділянка, загальною площею 0,25 га, цільове призначення: для будівництва і обслуговування житлового будинку, кадастровий номер- , за адресою: Івано- Франківська область, Яремчанська міська рада, с. Поляниця; Земельна ділянка, загальною площею 0,25 га, цільове призначення: для будівництва і обслуговування житлового будинку, кадастровий номер- за адресою: Івано- Франківська область, Яремчанська міська рада, с. Поляниця</t>
  </si>
  <si>
    <t>Квартира; ТЕРНОПІЛЬСЬКА ОБЛ., ТЕРНОПІЛЬ, вул. Глиняна, 1, (55,1/29,7)</t>
  </si>
  <si>
    <t>Квартира; ХМЕЛЬНИЦЬКА ОБЛ., ХМЕЛЬНИЦЬКИЙ, вул. Староконстянтинівське шосе, 7 Б, (54,4 кв.м.)</t>
  </si>
  <si>
    <t>Житловий будинок; м. Хмельницький, вул.Пилипчука (36,0 кв.м./9,8 кв.м.)</t>
  </si>
  <si>
    <t>Квартира; ХМЕЛЬНИЦЬКА ОБЛ., ХМЕЛЬНИЦЬКИЙ, шосе Львівське, 29(31,4/16,8)</t>
  </si>
  <si>
    <t>Домоволодіння; Закарпатська обл., Ужгородський р-н., с. Коритняни, вул. Духновича( 131 кв. м. )</t>
  </si>
  <si>
    <t>Житловий будинок; м. Хмельницький вул. Малиницька (256,7 кв.м)</t>
  </si>
  <si>
    <t>Житловий будинок; ХМЕЛЬНИЦЬКА ОБЛ., КАМ'ЯНЕЦЬ-ПОДІЛЬСЬКИЙ РАЙОН/М.КАМ'ЯНЕЦЬ-ПОДІЛЬСЬКИЙ, ГОЛОСКІВСЬКА/С.ГОЛОСКІВ, ГОЛОСКІВ, вул. Л. Українки (75,3/)</t>
  </si>
  <si>
    <t>Домоволодіння; ЗАКАРПАТСЬКА ОБЛ., ПЕРЕЧИНСЬКИЙ РАЙОН/М.ПЕРЕЧИН, ТУР'Є-РЕМЕТІВСЬКА/С.ТУР'Ї РЕМЕТИ, ТУР'Ї РЕМЕТИ, вул. Центральна (72,8/)</t>
  </si>
  <si>
    <t>Житловий будинок; ХМЕЛЬНИЦЬКА ОБЛ., ДУНАЄВЕЦЬКИЙ РАЙОН, С.МАКІВ, СЛОБІДКА-РАХНІВСЬКА, вул. В.Дубовецького(214,9 кв.м; 0,2500 га)</t>
  </si>
  <si>
    <t>Житловий будинок; Закарпатська обл., Перечинський район, с.Зарічево, вул.Суворова(77,1 кв.м./53,4 кв.м.)</t>
  </si>
  <si>
    <t>Квартира; ІВАНО-ФРАНКІВСЬКА ОБЛ., КАЛУШ, вул. Б.Хмельницького, 30(48,3/)</t>
  </si>
  <si>
    <t>Квартира; ЛЬВІВСЬКА ОБЛ., ЛЬВІВ, ШЕВЧЕНКІВСЬКИЙ, вул. Щурата, 13(102,5/66,2)</t>
  </si>
  <si>
    <t>Квартира; м. Тернопіль вул. Шпитальна 3 (96,6 кв.м)</t>
  </si>
  <si>
    <t>Квартира; ТЕРНОПІЛЬСЬКА ОБЛ., ТЕРНОПІЛЬ, вул. Київська, 14(48,8/)</t>
  </si>
  <si>
    <t>Земельна ділянка; ЧЕРНІВЕЦЬКА ОБЛ., ЧЕРНІВЦІ, ПЕРШОТРАВНЕВИЙ, вул. Ромаданівська-Архангельська, с/т Взуттєвик( 0,0581 га )</t>
  </si>
  <si>
    <t>Житловий будинок; Закарпатська обл., Ужгородський р-н, с.Оноківці, вул. Русової Софії (загальна площа 191,4 кв.м., житловая площа 72,0 кв.м.)</t>
  </si>
  <si>
    <t>Квартира; ХМЕЛЬНИЦЬКА ОБЛ., ХМЕЛЬНИЦЬКИЙ, вул. Озерна, 10/1(65,8/40,4)</t>
  </si>
  <si>
    <t>Квартира; ХМЕЛЬНИЦЬКА ОБЛ., ХМЕЛЬНИЦЬКИЙ, вул. Рибалка, 10(63,1/37,5)</t>
  </si>
  <si>
    <t>Квартира; ТЕРНОПІЛЬСЬКА ОБЛ., ТЕРНОПІЛЬ, вул. Чалдаєва, 7(52,8/32,9 кв.м.)</t>
  </si>
  <si>
    <t>Квартира; Хмельницька обл., м.Хмельницький, вул. П.Мирного, буд.25(73.7кв.м.)</t>
  </si>
  <si>
    <t>2-к.Квартира; ІВАНО-ФРАНКІВСЬКА ОБЛ.,  с. Крихівці Д. Галицького, 61(58,3/)</t>
  </si>
  <si>
    <t>Квартира; ХМЕЛЬНИЦЬКА ОБЛ., ХМЕЛЬНИЦЬКИЙ, вул. Трудова, 15(32,1/17,7)</t>
  </si>
  <si>
    <t>Квартира; ЗАКАРПАТСЬКА ОБЛ., УЖГОРОД, вул. Собранецька, 146(43,9/)</t>
  </si>
  <si>
    <t>Земельна ділянка; ХМЕЛЬНИЦЬКА ОБЛ., СТАРОСИНЯВСЬКИЙ РАЙОН, С.ПИЛЯВКА, КАРПІВЦІ, вул. Чапаєва(ОНБ 15%; 0,0853 га; 0,0647 га)</t>
  </si>
  <si>
    <t>Домоволодіння; ХМЕЛЬНИЦЬКА ОБЛ., ДУНАЄВЕЦЬКИЙ РАЙОН/М.ДУНАЇВЦІ, МАКІВСЬКА/С.МАКІВ, МАКІВ, провулок Гулеватого (319,1/)</t>
  </si>
  <si>
    <t>Земельна ділянка; Івано-Франківська обл., Тисменицький р-н, с. Загвіздя, вул. Грушевського/ урочище "Гори" (0,09 га/ 0,15 га)</t>
  </si>
  <si>
    <t>Квартира; ЧЕРНІВЕЦЬКА ОБЛ., ЧЕРНІВЦІ, ПЕРШОТРАВНЕВИЙ, вул. Текстильників, 17-А(33,4/15,7)</t>
  </si>
  <si>
    <t>Квартира; ХМЕЛЬНИЦЬКА ОБЛ., ХМЕЛЬНИЦЬКИЙ, вул. Проскурівського підпілля , 25(63,8/37,4)</t>
  </si>
  <si>
    <t>Житловий будинок; Львівська обл., Перемишлянський р-н., с. Ушковичі, вул. Зелена(145,5 кв.м.)</t>
  </si>
  <si>
    <t>Житловий будинок; Хмельницька обл.,  м. Хмельницький, вул. Кам'янецька(57.6кв.м.)</t>
  </si>
  <si>
    <t>Земельна ділянка; ХМЕЛЬНИЦЬКА ОБЛ., м. ХМЕЛЬНИЦЬКИЙ, вул. Радзієвського (0,1000 га )</t>
  </si>
  <si>
    <t>Квартира; ХМЕЛЬНИЦЬКА ОБЛ., ХМЕЛЬНИЦЬКИЙ, вул. Горбанчука, 6(56,2/31,8)</t>
  </si>
  <si>
    <t>1) Квартира; м. Львів, вул. Словацького, буд. 18(65,2 кв.м.) 2) Комерційна нерухомість; м. Львів, вул. Словацького Ю., буд. 18(97,4)</t>
  </si>
  <si>
    <t>Земельна ділянка; м. Хмельницький, пров.Авіаційний(0,10 га)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</si>
</sst>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2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1"/>
      <name val="Calibri"/>
      <family val="2"/>
    </font>
    <font>
      <sz val="9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rgb="FF92D05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8" fillId="0" borderId="0"/>
    <xf numFmtId="0" fontId="5" fillId="0" borderId="0"/>
    <xf numFmtId="0" fontId="15" fillId="0" borderId="0"/>
    <xf numFmtId="0" fontId="5" fillId="0" borderId="0"/>
  </cellStyleXfs>
  <cellXfs count="313">
    <xf numFmtId="0" fontId="0" fillId="0" borderId="0" xfId="0"/>
    <xf numFmtId="0" fontId="0" fillId="0" borderId="0" xfId="0" applyFill="1"/>
    <xf numFmtId="0" fontId="1" fillId="0" borderId="0" xfId="0" applyNumberFormat="1" applyFont="1" applyFill="1" applyAlignment="1">
      <alignment horizontal="center" vertical="center" wrapText="1"/>
    </xf>
    <xf numFmtId="0" fontId="3" fillId="13" borderId="6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Fill="1" applyAlignment="1">
      <alignment horizontal="right"/>
    </xf>
    <xf numFmtId="49" fontId="4" fillId="0" borderId="7" xfId="0" applyNumberFormat="1" applyFont="1" applyFill="1" applyBorder="1" applyAlignment="1">
      <alignment horizontal="center" vertical="center" wrapText="1"/>
    </xf>
    <xf numFmtId="0" fontId="3" fillId="13" borderId="6" xfId="0" applyNumberFormat="1" applyFont="1" applyFill="1" applyBorder="1" applyAlignment="1">
      <alignment horizontal="left" vertical="center" wrapText="1"/>
    </xf>
    <xf numFmtId="49" fontId="4" fillId="0" borderId="7" xfId="0" applyNumberFormat="1" applyFont="1" applyFill="1" applyBorder="1" applyAlignment="1">
      <alignment horizontal="left" vertical="center" wrapText="1"/>
    </xf>
    <xf numFmtId="0" fontId="3" fillId="13" borderId="6" xfId="0" applyNumberFormat="1" applyFont="1" applyFill="1" applyBorder="1" applyAlignment="1">
      <alignment horizontal="right" vertical="center" wrapText="1"/>
    </xf>
    <xf numFmtId="49" fontId="4" fillId="0" borderId="7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49" fontId="4" fillId="10" borderId="7" xfId="0" applyNumberFormat="1" applyFont="1" applyFill="1" applyBorder="1" applyAlignment="1">
      <alignment vertical="center" wrapText="1"/>
    </xf>
    <xf numFmtId="0" fontId="0" fillId="0" borderId="0" xfId="0" applyAlignment="1"/>
    <xf numFmtId="4" fontId="1" fillId="0" borderId="10" xfId="0" applyNumberFormat="1" applyFont="1" applyFill="1" applyBorder="1" applyAlignment="1">
      <alignment horizontal="right"/>
    </xf>
    <xf numFmtId="4" fontId="0" fillId="0" borderId="10" xfId="0" applyNumberFormat="1" applyFill="1" applyBorder="1" applyAlignment="1">
      <alignment horizontal="right"/>
    </xf>
    <xf numFmtId="4" fontId="0" fillId="0" borderId="10" xfId="0" applyNumberFormat="1" applyFill="1" applyBorder="1"/>
    <xf numFmtId="4" fontId="0" fillId="0" borderId="0" xfId="0" applyNumberFormat="1" applyFill="1" applyAlignment="1">
      <alignment horizontal="left"/>
    </xf>
    <xf numFmtId="4" fontId="1" fillId="0" borderId="0" xfId="0" applyNumberFormat="1" applyFont="1" applyFill="1" applyAlignment="1">
      <alignment horizontal="left" vertical="center" wrapText="1"/>
    </xf>
    <xf numFmtId="0" fontId="1" fillId="0" borderId="0" xfId="0" applyNumberFormat="1" applyFont="1" applyFill="1" applyAlignment="1">
      <alignment horizontal="left" vertical="center" wrapText="1"/>
    </xf>
    <xf numFmtId="14" fontId="3" fillId="13" borderId="6" xfId="0" applyNumberFormat="1" applyFont="1" applyFill="1" applyBorder="1" applyAlignment="1">
      <alignment horizontal="left" vertical="center" wrapText="1"/>
    </xf>
    <xf numFmtId="0" fontId="3" fillId="13" borderId="1" xfId="0" applyNumberFormat="1" applyFont="1" applyFill="1" applyBorder="1" applyAlignment="1">
      <alignment horizontal="left" vertical="center" wrapText="1"/>
    </xf>
    <xf numFmtId="4" fontId="4" fillId="0" borderId="7" xfId="0" applyNumberFormat="1" applyFont="1" applyFill="1" applyBorder="1" applyAlignment="1">
      <alignment horizontal="left" vertical="center" wrapText="1"/>
    </xf>
    <xf numFmtId="14" fontId="4" fillId="0" borderId="7" xfId="0" applyNumberFormat="1" applyFont="1" applyFill="1" applyBorder="1" applyAlignment="1">
      <alignment horizontal="left" vertical="center" wrapText="1"/>
    </xf>
    <xf numFmtId="49" fontId="4" fillId="14" borderId="8" xfId="0" applyNumberFormat="1" applyFont="1" applyFill="1" applyBorder="1" applyAlignment="1">
      <alignment horizontal="left" vertical="center" wrapText="1"/>
    </xf>
    <xf numFmtId="2" fontId="1" fillId="0" borderId="10" xfId="0" applyNumberFormat="1" applyFont="1" applyFill="1" applyBorder="1" applyAlignment="1">
      <alignment horizontal="left"/>
    </xf>
    <xf numFmtId="4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14" fontId="0" fillId="0" borderId="10" xfId="0" applyNumberFormat="1" applyFill="1" applyBorder="1"/>
    <xf numFmtId="0" fontId="10" fillId="0" borderId="10" xfId="0" applyFont="1" applyFill="1" applyBorder="1" applyAlignment="1">
      <alignment horizontal="right"/>
    </xf>
    <xf numFmtId="0" fontId="10" fillId="0" borderId="10" xfId="0" applyFont="1" applyFill="1" applyBorder="1" applyAlignment="1">
      <alignment horizontal="center"/>
    </xf>
    <xf numFmtId="0" fontId="10" fillId="0" borderId="10" xfId="0" applyFont="1" applyFill="1" applyBorder="1"/>
    <xf numFmtId="0" fontId="10" fillId="0" borderId="10" xfId="0" applyFont="1" applyFill="1" applyBorder="1" applyAlignment="1">
      <alignment horizontal="left"/>
    </xf>
    <xf numFmtId="14" fontId="10" fillId="0" borderId="10" xfId="0" applyNumberFormat="1" applyFont="1" applyFill="1" applyBorder="1" applyAlignment="1">
      <alignment horizontal="center"/>
    </xf>
    <xf numFmtId="4" fontId="6" fillId="0" borderId="10" xfId="0" applyNumberFormat="1" applyFont="1" applyFill="1" applyBorder="1" applyAlignment="1">
      <alignment horizontal="right"/>
    </xf>
    <xf numFmtId="0" fontId="6" fillId="0" borderId="10" xfId="0" applyFont="1" applyFill="1" applyBorder="1"/>
    <xf numFmtId="0" fontId="6" fillId="0" borderId="10" xfId="0" applyFont="1" applyFill="1" applyBorder="1" applyAlignment="1">
      <alignment horizontal="right"/>
    </xf>
    <xf numFmtId="0" fontId="6" fillId="0" borderId="10" xfId="0" applyFont="1" applyFill="1" applyBorder="1" applyAlignment="1">
      <alignment horizontal="left"/>
    </xf>
    <xf numFmtId="0" fontId="6" fillId="0" borderId="10" xfId="0" applyFont="1" applyFill="1" applyBorder="1" applyAlignment="1">
      <alignment horizontal="center" vertical="center"/>
    </xf>
    <xf numFmtId="0" fontId="10" fillId="0" borderId="10" xfId="0" applyFont="1" applyFill="1" applyBorder="1" applyAlignment="1"/>
    <xf numFmtId="4" fontId="10" fillId="0" borderId="10" xfId="0" applyNumberFormat="1" applyFont="1" applyFill="1" applyBorder="1" applyAlignment="1">
      <alignment horizontal="right"/>
    </xf>
    <xf numFmtId="4" fontId="10" fillId="0" borderId="10" xfId="0" applyNumberFormat="1" applyFont="1" applyFill="1" applyBorder="1"/>
    <xf numFmtId="0" fontId="10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/>
    </xf>
    <xf numFmtId="0" fontId="10" fillId="0" borderId="10" xfId="0" applyFont="1" applyFill="1" applyBorder="1" applyAlignment="1">
      <alignment vertical="center"/>
    </xf>
    <xf numFmtId="14" fontId="10" fillId="0" borderId="10" xfId="0" applyNumberFormat="1" applyFont="1" applyFill="1" applyBorder="1" applyAlignment="1">
      <alignment horizontal="center" vertical="center"/>
    </xf>
    <xf numFmtId="4" fontId="6" fillId="0" borderId="10" xfId="0" applyNumberFormat="1" applyFont="1" applyFill="1" applyBorder="1" applyAlignment="1">
      <alignment horizontal="left"/>
    </xf>
    <xf numFmtId="4" fontId="6" fillId="0" borderId="10" xfId="0" applyNumberFormat="1" applyFont="1" applyFill="1" applyBorder="1" applyAlignment="1">
      <alignment horizontal="center" vertical="center"/>
    </xf>
    <xf numFmtId="14" fontId="10" fillId="0" borderId="10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center" vertical="center"/>
    </xf>
    <xf numFmtId="14" fontId="6" fillId="0" borderId="10" xfId="0" applyNumberFormat="1" applyFont="1" applyFill="1" applyBorder="1" applyAlignment="1">
      <alignment horizontal="left"/>
    </xf>
    <xf numFmtId="1" fontId="10" fillId="0" borderId="10" xfId="0" applyNumberFormat="1" applyFont="1" applyFill="1" applyBorder="1" applyAlignment="1"/>
    <xf numFmtId="0" fontId="13" fillId="0" borderId="10" xfId="0" applyFont="1" applyFill="1" applyBorder="1" applyAlignment="1">
      <alignment horizontal="center"/>
    </xf>
    <xf numFmtId="0" fontId="13" fillId="0" borderId="10" xfId="0" applyNumberFormat="1" applyFont="1" applyFill="1" applyBorder="1" applyAlignment="1">
      <alignment horizontal="center"/>
    </xf>
    <xf numFmtId="0" fontId="12" fillId="0" borderId="10" xfId="0" applyFont="1" applyFill="1" applyBorder="1"/>
    <xf numFmtId="14" fontId="10" fillId="0" borderId="10" xfId="0" applyNumberFormat="1" applyFont="1" applyFill="1" applyBorder="1" applyAlignment="1">
      <alignment horizontal="left"/>
    </xf>
    <xf numFmtId="0" fontId="12" fillId="0" borderId="10" xfId="1" applyFont="1" applyFill="1" applyBorder="1" applyAlignment="1">
      <alignment horizontal="left"/>
    </xf>
    <xf numFmtId="0" fontId="10" fillId="0" borderId="10" xfId="0" applyFont="1" applyFill="1" applyBorder="1" applyAlignment="1">
      <alignment horizontal="left" vertical="center"/>
    </xf>
    <xf numFmtId="0" fontId="13" fillId="0" borderId="10" xfId="0" applyFont="1" applyFill="1" applyBorder="1" applyAlignment="1"/>
    <xf numFmtId="1" fontId="10" fillId="0" borderId="10" xfId="0" applyNumberFormat="1" applyFont="1" applyFill="1" applyBorder="1" applyAlignment="1">
      <alignment horizontal="left"/>
    </xf>
    <xf numFmtId="2" fontId="6" fillId="0" borderId="10" xfId="0" applyNumberFormat="1" applyFont="1" applyFill="1" applyBorder="1" applyAlignment="1">
      <alignment horizontal="left"/>
    </xf>
    <xf numFmtId="1" fontId="6" fillId="0" borderId="10" xfId="0" applyNumberFormat="1" applyFont="1" applyFill="1" applyBorder="1" applyAlignment="1">
      <alignment horizontal="left"/>
    </xf>
    <xf numFmtId="4" fontId="10" fillId="0" borderId="10" xfId="0" applyNumberFormat="1" applyFont="1" applyFill="1" applyBorder="1" applyAlignment="1">
      <alignment horizontal="left"/>
    </xf>
    <xf numFmtId="164" fontId="12" fillId="0" borderId="10" xfId="1" applyNumberFormat="1" applyFont="1" applyFill="1" applyBorder="1" applyAlignment="1">
      <alignment horizontal="center" vertical="center"/>
    </xf>
    <xf numFmtId="14" fontId="10" fillId="0" borderId="10" xfId="0" applyNumberFormat="1" applyFont="1" applyFill="1" applyBorder="1" applyAlignment="1">
      <alignment horizontal="left" vertical="center"/>
    </xf>
    <xf numFmtId="0" fontId="12" fillId="0" borderId="10" xfId="0" applyFont="1" applyFill="1" applyBorder="1" applyAlignment="1">
      <alignment horizontal="left"/>
    </xf>
    <xf numFmtId="2" fontId="10" fillId="0" borderId="10" xfId="0" applyNumberFormat="1" applyFont="1" applyFill="1" applyBorder="1" applyAlignment="1">
      <alignment horizontal="center" vertical="center" wrapText="1"/>
    </xf>
    <xf numFmtId="4" fontId="7" fillId="0" borderId="10" xfId="0" applyNumberFormat="1" applyFont="1" applyFill="1" applyBorder="1" applyAlignment="1">
      <alignment horizontal="left" vertical="center" wrapText="1"/>
    </xf>
    <xf numFmtId="1" fontId="10" fillId="0" borderId="10" xfId="0" applyNumberFormat="1" applyFont="1" applyFill="1" applyBorder="1" applyAlignment="1">
      <alignment horizontal="left" vertical="center"/>
    </xf>
    <xf numFmtId="164" fontId="6" fillId="0" borderId="10" xfId="0" applyNumberFormat="1" applyFont="1" applyFill="1" applyBorder="1" applyAlignment="1">
      <alignment horizontal="left"/>
    </xf>
    <xf numFmtId="164" fontId="10" fillId="0" borderId="10" xfId="0" applyNumberFormat="1" applyFont="1" applyFill="1" applyBorder="1" applyAlignment="1">
      <alignment horizontal="left"/>
    </xf>
    <xf numFmtId="0" fontId="10" fillId="0" borderId="10" xfId="0" applyNumberFormat="1" applyFont="1" applyFill="1" applyBorder="1" applyAlignment="1">
      <alignment horizontal="left" vertical="center"/>
    </xf>
    <xf numFmtId="164" fontId="12" fillId="0" borderId="10" xfId="1" applyNumberFormat="1" applyFont="1" applyFill="1" applyBorder="1" applyAlignment="1">
      <alignment horizontal="center"/>
    </xf>
    <xf numFmtId="0" fontId="10" fillId="0" borderId="10" xfId="0" applyNumberFormat="1" applyFont="1" applyFill="1" applyBorder="1" applyAlignment="1">
      <alignment horizontal="center" vertical="center" wrapText="1"/>
    </xf>
    <xf numFmtId="4" fontId="10" fillId="15" borderId="10" xfId="0" applyNumberFormat="1" applyFont="1" applyFill="1" applyBorder="1" applyAlignment="1">
      <alignment horizontal="left"/>
    </xf>
    <xf numFmtId="164" fontId="12" fillId="0" borderId="10" xfId="1" applyNumberFormat="1" applyFont="1" applyFill="1" applyBorder="1" applyAlignment="1">
      <alignment horizontal="right"/>
    </xf>
    <xf numFmtId="0" fontId="13" fillId="0" borderId="10" xfId="0" applyFont="1" applyFill="1" applyBorder="1" applyAlignment="1">
      <alignment horizontal="left"/>
    </xf>
    <xf numFmtId="2" fontId="10" fillId="0" borderId="10" xfId="0" applyNumberFormat="1" applyFont="1" applyFill="1" applyBorder="1" applyAlignment="1">
      <alignment horizontal="center" vertical="center"/>
    </xf>
    <xf numFmtId="1" fontId="6" fillId="0" borderId="10" xfId="0" applyNumberFormat="1" applyFont="1" applyFill="1" applyBorder="1" applyAlignment="1">
      <alignment horizontal="left" vertical="center"/>
    </xf>
    <xf numFmtId="0" fontId="6" fillId="0" borderId="10" xfId="0" applyFont="1" applyFill="1" applyBorder="1" applyAlignment="1">
      <alignment horizontal="left" vertical="center"/>
    </xf>
    <xf numFmtId="0" fontId="10" fillId="0" borderId="10" xfId="0" applyNumberFormat="1" applyFont="1" applyFill="1" applyBorder="1" applyAlignment="1">
      <alignment horizontal="left" wrapText="1"/>
    </xf>
    <xf numFmtId="4" fontId="6" fillId="0" borderId="10" xfId="0" applyNumberFormat="1" applyFont="1" applyFill="1" applyBorder="1" applyAlignment="1">
      <alignment horizontal="left" vertical="center"/>
    </xf>
    <xf numFmtId="4" fontId="11" fillId="0" borderId="10" xfId="0" applyNumberFormat="1" applyFont="1" applyFill="1" applyBorder="1" applyAlignment="1">
      <alignment horizontal="left" vertical="center"/>
    </xf>
    <xf numFmtId="14" fontId="11" fillId="0" borderId="10" xfId="0" applyNumberFormat="1" applyFont="1" applyFill="1" applyBorder="1" applyAlignment="1">
      <alignment horizontal="left" vertical="center"/>
    </xf>
    <xf numFmtId="14" fontId="6" fillId="0" borderId="10" xfId="0" applyNumberFormat="1" applyFont="1" applyFill="1" applyBorder="1" applyAlignment="1">
      <alignment horizontal="left" vertical="center"/>
    </xf>
    <xf numFmtId="14" fontId="11" fillId="0" borderId="10" xfId="0" applyNumberFormat="1" applyFont="1" applyFill="1" applyBorder="1" applyAlignment="1">
      <alignment horizontal="left"/>
    </xf>
    <xf numFmtId="2" fontId="6" fillId="0" borderId="10" xfId="0" applyNumberFormat="1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14" fontId="10" fillId="0" borderId="9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4" fontId="10" fillId="0" borderId="10" xfId="0" applyNumberFormat="1" applyFont="1" applyFill="1" applyBorder="1" applyAlignment="1">
      <alignment horizontal="left" vertical="center"/>
    </xf>
    <xf numFmtId="2" fontId="10" fillId="0" borderId="10" xfId="0" applyNumberFormat="1" applyFont="1" applyFill="1" applyBorder="1" applyAlignment="1">
      <alignment horizontal="left"/>
    </xf>
    <xf numFmtId="0" fontId="9" fillId="0" borderId="10" xfId="0" applyNumberFormat="1" applyFont="1" applyFill="1" applyBorder="1" applyAlignment="1" applyProtection="1">
      <alignment horizontal="center" vertical="top" wrapText="1"/>
    </xf>
    <xf numFmtId="0" fontId="14" fillId="0" borderId="10" xfId="0" applyFont="1" applyFill="1" applyBorder="1" applyAlignment="1">
      <alignment horizontal="right"/>
    </xf>
    <xf numFmtId="0" fontId="9" fillId="0" borderId="10" xfId="0" applyNumberFormat="1" applyFont="1" applyFill="1" applyBorder="1" applyAlignment="1" applyProtection="1">
      <alignment horizontal="right" vertical="top" wrapText="1"/>
    </xf>
    <xf numFmtId="0" fontId="0" fillId="7" borderId="10" xfId="0" applyFill="1" applyBorder="1" applyAlignment="1">
      <alignment horizontal="center"/>
    </xf>
    <xf numFmtId="0" fontId="6" fillId="0" borderId="8" xfId="0" applyFont="1" applyFill="1" applyBorder="1" applyAlignment="1">
      <alignment horizontal="center" vertical="center"/>
    </xf>
    <xf numFmtId="4" fontId="1" fillId="0" borderId="8" xfId="0" applyNumberFormat="1" applyFont="1" applyFill="1" applyBorder="1" applyAlignment="1">
      <alignment horizontal="right"/>
    </xf>
    <xf numFmtId="1" fontId="10" fillId="12" borderId="10" xfId="0" applyNumberFormat="1" applyFont="1" applyFill="1" applyBorder="1" applyAlignment="1"/>
    <xf numFmtId="1" fontId="4" fillId="0" borderId="7" xfId="0" applyNumberFormat="1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1" fontId="6" fillId="0" borderId="10" xfId="0" applyNumberFormat="1" applyFont="1" applyFill="1" applyBorder="1" applyAlignment="1">
      <alignment horizontal="center" vertical="center"/>
    </xf>
    <xf numFmtId="1" fontId="10" fillId="0" borderId="10" xfId="0" applyNumberFormat="1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6" fillId="16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/>
    <xf numFmtId="0" fontId="12" fillId="0" borderId="10" xfId="0" applyFont="1" applyFill="1" applyBorder="1" applyAlignment="1">
      <alignment horizontal="center"/>
    </xf>
    <xf numFmtId="14" fontId="10" fillId="0" borderId="10" xfId="0" applyNumberFormat="1" applyFont="1" applyFill="1" applyBorder="1" applyAlignment="1">
      <alignment vertical="center"/>
    </xf>
    <xf numFmtId="14" fontId="10" fillId="0" borderId="10" xfId="0" applyNumberFormat="1" applyFont="1" applyFill="1" applyBorder="1" applyAlignment="1"/>
    <xf numFmtId="0" fontId="3" fillId="13" borderId="0" xfId="0" applyNumberFormat="1" applyFont="1" applyFill="1" applyBorder="1" applyAlignment="1">
      <alignment horizontal="left" vertical="center" wrapText="1"/>
    </xf>
    <xf numFmtId="49" fontId="4" fillId="14" borderId="0" xfId="0" applyNumberFormat="1" applyFont="1" applyFill="1" applyBorder="1" applyAlignment="1">
      <alignment horizontal="left" vertical="center" wrapText="1"/>
    </xf>
    <xf numFmtId="14" fontId="10" fillId="0" borderId="0" xfId="0" applyNumberFormat="1" applyFont="1" applyFill="1" applyBorder="1" applyAlignment="1">
      <alignment horizontal="left"/>
    </xf>
    <xf numFmtId="14" fontId="10" fillId="0" borderId="0" xfId="0" applyNumberFormat="1" applyFont="1" applyFill="1" applyBorder="1" applyAlignment="1">
      <alignment horizontal="left" vertical="center"/>
    </xf>
    <xf numFmtId="164" fontId="6" fillId="0" borderId="0" xfId="0" applyNumberFormat="1" applyFont="1" applyFill="1" applyBorder="1" applyAlignment="1">
      <alignment horizontal="left"/>
    </xf>
    <xf numFmtId="14" fontId="11" fillId="0" borderId="0" xfId="0" applyNumberFormat="1" applyFont="1" applyFill="1" applyBorder="1" applyAlignment="1">
      <alignment horizontal="left" vertical="center"/>
    </xf>
    <xf numFmtId="14" fontId="11" fillId="0" borderId="0" xfId="0" applyNumberFormat="1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6" fillId="13" borderId="0" xfId="0" applyNumberFormat="1" applyFont="1" applyFill="1" applyBorder="1" applyAlignment="1">
      <alignment horizontal="left" vertical="center" wrapText="1"/>
    </xf>
    <xf numFmtId="0" fontId="17" fillId="0" borderId="0" xfId="0" applyFont="1" applyBorder="1"/>
    <xf numFmtId="1" fontId="17" fillId="0" borderId="0" xfId="0" applyNumberFormat="1" applyFont="1" applyBorder="1" applyAlignment="1">
      <alignment horizontal="center" vertical="center"/>
    </xf>
    <xf numFmtId="14" fontId="17" fillId="0" borderId="0" xfId="0" applyNumberFormat="1" applyFont="1" applyBorder="1" applyAlignment="1">
      <alignment horizontal="center" vertical="center"/>
    </xf>
    <xf numFmtId="14" fontId="17" fillId="0" borderId="0" xfId="0" applyNumberFormat="1" applyFont="1" applyFill="1" applyBorder="1" applyAlignment="1">
      <alignment horizontal="center"/>
    </xf>
    <xf numFmtId="4" fontId="3" fillId="13" borderId="6" xfId="0" applyNumberFormat="1" applyFont="1" applyFill="1" applyBorder="1" applyAlignment="1">
      <alignment horizontal="left" vertical="center" wrapText="1"/>
    </xf>
    <xf numFmtId="1" fontId="17" fillId="0" borderId="10" xfId="0" applyNumberFormat="1" applyFont="1" applyBorder="1" applyAlignment="1">
      <alignment horizontal="center" vertical="center"/>
    </xf>
    <xf numFmtId="14" fontId="17" fillId="0" borderId="10" xfId="0" applyNumberFormat="1" applyFont="1" applyBorder="1" applyAlignment="1">
      <alignment horizontal="center" vertical="center"/>
    </xf>
    <xf numFmtId="14" fontId="17" fillId="0" borderId="10" xfId="0" applyNumberFormat="1" applyFont="1" applyFill="1" applyBorder="1" applyAlignment="1">
      <alignment horizontal="center"/>
    </xf>
    <xf numFmtId="2" fontId="19" fillId="0" borderId="10" xfId="2" applyNumberFormat="1" applyFont="1" applyFill="1" applyBorder="1" applyAlignment="1">
      <alignment horizontal="left"/>
    </xf>
    <xf numFmtId="1" fontId="17" fillId="0" borderId="9" xfId="0" applyNumberFormat="1" applyFont="1" applyBorder="1" applyAlignment="1">
      <alignment horizontal="center" vertical="center"/>
    </xf>
    <xf numFmtId="14" fontId="17" fillId="0" borderId="9" xfId="0" applyNumberFormat="1" applyFont="1" applyBorder="1" applyAlignment="1">
      <alignment horizontal="center" vertical="center"/>
    </xf>
    <xf numFmtId="14" fontId="17" fillId="0" borderId="9" xfId="0" applyNumberFormat="1" applyFont="1" applyFill="1" applyBorder="1" applyAlignment="1">
      <alignment horizontal="center"/>
    </xf>
    <xf numFmtId="0" fontId="17" fillId="0" borderId="9" xfId="0" applyNumberFormat="1" applyFont="1" applyBorder="1" applyAlignment="1">
      <alignment horizontal="center" vertical="center"/>
    </xf>
    <xf numFmtId="4" fontId="0" fillId="0" borderId="0" xfId="0" applyNumberFormat="1"/>
    <xf numFmtId="0" fontId="0" fillId="0" borderId="10" xfId="0" applyFill="1" applyBorder="1"/>
    <xf numFmtId="4" fontId="0" fillId="10" borderId="0" xfId="0" applyNumberFormat="1" applyFill="1" applyAlignment="1">
      <alignment horizontal="right"/>
    </xf>
    <xf numFmtId="4" fontId="0" fillId="10" borderId="0" xfId="0" applyNumberFormat="1" applyFill="1" applyAlignment="1">
      <alignment horizontal="left"/>
    </xf>
    <xf numFmtId="0" fontId="0" fillId="10" borderId="0" xfId="0" applyFill="1" applyAlignment="1">
      <alignment horizontal="left"/>
    </xf>
    <xf numFmtId="4" fontId="1" fillId="10" borderId="0" xfId="0" applyNumberFormat="1" applyFont="1" applyFill="1" applyAlignment="1">
      <alignment horizontal="right" vertical="center" wrapText="1"/>
    </xf>
    <xf numFmtId="4" fontId="3" fillId="10" borderId="0" xfId="0" applyNumberFormat="1" applyFont="1" applyFill="1" applyBorder="1" applyAlignment="1">
      <alignment horizontal="right" vertical="center" wrapText="1"/>
    </xf>
    <xf numFmtId="4" fontId="4" fillId="10" borderId="0" xfId="0" applyNumberFormat="1" applyFont="1" applyFill="1" applyBorder="1" applyAlignment="1">
      <alignment horizontal="right" vertical="center" wrapText="1"/>
    </xf>
    <xf numFmtId="4" fontId="18" fillId="10" borderId="0" xfId="0" applyNumberFormat="1" applyFont="1" applyFill="1" applyAlignment="1">
      <alignment horizontal="right"/>
    </xf>
    <xf numFmtId="4" fontId="10" fillId="10" borderId="0" xfId="0" applyNumberFormat="1" applyFont="1" applyFill="1" applyBorder="1" applyAlignment="1">
      <alignment horizontal="center"/>
    </xf>
    <xf numFmtId="4" fontId="10" fillId="10" borderId="10" xfId="0" applyNumberFormat="1" applyFont="1" applyFill="1" applyBorder="1" applyAlignment="1">
      <alignment horizontal="left"/>
    </xf>
    <xf numFmtId="4" fontId="10" fillId="10" borderId="0" xfId="0" applyNumberFormat="1" applyFont="1" applyFill="1" applyBorder="1" applyAlignment="1">
      <alignment horizontal="right"/>
    </xf>
    <xf numFmtId="4" fontId="7" fillId="10" borderId="10" xfId="0" applyNumberFormat="1" applyFont="1" applyFill="1" applyBorder="1" applyAlignment="1">
      <alignment horizontal="left" vertical="center" wrapText="1"/>
    </xf>
    <xf numFmtId="4" fontId="6" fillId="10" borderId="10" xfId="0" applyNumberFormat="1" applyFont="1" applyFill="1" applyBorder="1" applyAlignment="1">
      <alignment horizontal="left"/>
    </xf>
    <xf numFmtId="4" fontId="6" fillId="10" borderId="0" xfId="0" applyNumberFormat="1" applyFont="1" applyFill="1" applyBorder="1" applyAlignment="1">
      <alignment horizontal="right"/>
    </xf>
    <xf numFmtId="4" fontId="0" fillId="10" borderId="0" xfId="0" applyNumberFormat="1" applyFill="1"/>
    <xf numFmtId="0" fontId="10" fillId="10" borderId="10" xfId="0" applyFont="1" applyFill="1" applyBorder="1" applyAlignment="1">
      <alignment horizontal="left"/>
    </xf>
    <xf numFmtId="4" fontId="10" fillId="17" borderId="10" xfId="0" applyNumberFormat="1" applyFont="1" applyFill="1" applyBorder="1" applyAlignment="1">
      <alignment horizontal="left"/>
    </xf>
    <xf numFmtId="4" fontId="6" fillId="10" borderId="0" xfId="0" applyNumberFormat="1" applyFont="1" applyFill="1" applyBorder="1" applyAlignment="1">
      <alignment horizontal="center"/>
    </xf>
    <xf numFmtId="2" fontId="1" fillId="10" borderId="0" xfId="0" applyNumberFormat="1" applyFont="1" applyFill="1"/>
    <xf numFmtId="4" fontId="11" fillId="10" borderId="0" xfId="0" applyNumberFormat="1" applyFont="1" applyFill="1" applyBorder="1" applyAlignment="1">
      <alignment horizontal="center" vertical="center"/>
    </xf>
    <xf numFmtId="4" fontId="6" fillId="10" borderId="10" xfId="0" applyNumberFormat="1" applyFont="1" applyFill="1" applyBorder="1" applyAlignment="1">
      <alignment horizontal="left" vertical="center"/>
    </xf>
    <xf numFmtId="4" fontId="17" fillId="10" borderId="13" xfId="0" applyNumberFormat="1" applyFont="1" applyFill="1" applyBorder="1" applyAlignment="1">
      <alignment horizontal="right" vertical="center"/>
    </xf>
    <xf numFmtId="4" fontId="17" fillId="10" borderId="14" xfId="0" applyNumberFormat="1" applyFont="1" applyFill="1" applyBorder="1" applyAlignment="1">
      <alignment horizontal="right" vertical="center"/>
    </xf>
    <xf numFmtId="2" fontId="19" fillId="10" borderId="10" xfId="2" applyNumberFormat="1" applyFont="1" applyFill="1" applyBorder="1" applyAlignment="1">
      <alignment horizontal="center"/>
    </xf>
    <xf numFmtId="4" fontId="17" fillId="10" borderId="10" xfId="0" applyNumberFormat="1" applyFont="1" applyFill="1" applyBorder="1"/>
    <xf numFmtId="14" fontId="20" fillId="0" borderId="16" xfId="0" applyNumberFormat="1" applyFont="1" applyFill="1" applyBorder="1" applyAlignment="1">
      <alignment horizontal="center" vertical="center" wrapText="1"/>
    </xf>
    <xf numFmtId="4" fontId="3" fillId="13" borderId="6" xfId="0" applyNumberFormat="1" applyFont="1" applyFill="1" applyBorder="1" applyAlignment="1">
      <alignment horizontal="center" vertical="center" wrapText="1"/>
    </xf>
    <xf numFmtId="4" fontId="4" fillId="0" borderId="7" xfId="0" applyNumberFormat="1" applyFont="1" applyFill="1" applyBorder="1" applyAlignment="1">
      <alignment horizontal="center" vertical="center" wrapText="1"/>
    </xf>
    <xf numFmtId="4" fontId="10" fillId="0" borderId="10" xfId="0" applyNumberFormat="1" applyFont="1" applyFill="1" applyBorder="1" applyAlignment="1">
      <alignment horizontal="center"/>
    </xf>
    <xf numFmtId="4" fontId="0" fillId="0" borderId="0" xfId="0" applyNumberFormat="1" applyAlignment="1">
      <alignment horizontal="right"/>
    </xf>
    <xf numFmtId="4" fontId="6" fillId="0" borderId="10" xfId="0" applyNumberFormat="1" applyFont="1" applyFill="1" applyBorder="1" applyAlignment="1">
      <alignment horizontal="center"/>
    </xf>
    <xf numFmtId="4" fontId="10" fillId="0" borderId="10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21" fillId="0" borderId="10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0" fillId="0" borderId="10" xfId="1" applyFont="1" applyFill="1" applyBorder="1" applyAlignment="1">
      <alignment horizontal="center" vertical="center"/>
    </xf>
    <xf numFmtId="0" fontId="21" fillId="0" borderId="10" xfId="1" applyFont="1" applyFill="1" applyBorder="1" applyAlignment="1">
      <alignment horizontal="center"/>
    </xf>
    <xf numFmtId="0" fontId="21" fillId="0" borderId="10" xfId="1" applyNumberFormat="1" applyFont="1" applyFill="1" applyBorder="1" applyAlignment="1">
      <alignment horizontal="center" vertical="center"/>
    </xf>
    <xf numFmtId="0" fontId="21" fillId="0" borderId="10" xfId="1" applyFont="1" applyFill="1" applyBorder="1" applyAlignment="1">
      <alignment horizontal="left" vertical="center"/>
    </xf>
    <xf numFmtId="0" fontId="21" fillId="0" borderId="10" xfId="1" applyFont="1" applyFill="1" applyBorder="1" applyAlignment="1">
      <alignment horizontal="left"/>
    </xf>
    <xf numFmtId="0" fontId="0" fillId="0" borderId="10" xfId="0" applyFont="1" applyFill="1" applyBorder="1"/>
    <xf numFmtId="0" fontId="0" fillId="0" borderId="10" xfId="0" applyFont="1" applyFill="1" applyBorder="1" applyAlignment="1">
      <alignment horizontal="left"/>
    </xf>
    <xf numFmtId="0" fontId="0" fillId="0" borderId="9" xfId="0" applyFon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left"/>
    </xf>
    <xf numFmtId="1" fontId="21" fillId="0" borderId="10" xfId="0" applyNumberFormat="1" applyFont="1" applyFill="1" applyBorder="1" applyAlignment="1" applyProtection="1">
      <alignment horizontal="left" vertical="top" wrapText="1"/>
    </xf>
    <xf numFmtId="0" fontId="0" fillId="10" borderId="0" xfId="0" applyFill="1" applyAlignment="1">
      <alignment horizontal="right"/>
    </xf>
    <xf numFmtId="0" fontId="3" fillId="10" borderId="6" xfId="0" applyNumberFormat="1" applyFont="1" applyFill="1" applyBorder="1" applyAlignment="1">
      <alignment horizontal="center" vertical="center" wrapText="1"/>
    </xf>
    <xf numFmtId="49" fontId="4" fillId="10" borderId="7" xfId="0" applyNumberFormat="1" applyFont="1" applyFill="1" applyBorder="1" applyAlignment="1">
      <alignment horizontal="center" vertical="center" wrapText="1"/>
    </xf>
    <xf numFmtId="4" fontId="1" fillId="10" borderId="10" xfId="0" applyNumberFormat="1" applyFont="1" applyFill="1" applyBorder="1" applyAlignment="1">
      <alignment horizontal="right"/>
    </xf>
    <xf numFmtId="4" fontId="0" fillId="10" borderId="10" xfId="0" applyNumberFormat="1" applyFill="1" applyBorder="1" applyAlignment="1">
      <alignment horizontal="right"/>
    </xf>
    <xf numFmtId="0" fontId="3" fillId="10" borderId="6" xfId="0" applyNumberFormat="1" applyFont="1" applyFill="1" applyBorder="1" applyAlignment="1">
      <alignment horizontal="left" vertical="center" wrapText="1"/>
    </xf>
    <xf numFmtId="4" fontId="4" fillId="10" borderId="7" xfId="0" applyNumberFormat="1" applyFont="1" applyFill="1" applyBorder="1" applyAlignment="1">
      <alignment horizontal="left" vertical="center" wrapText="1"/>
    </xf>
    <xf numFmtId="0" fontId="10" fillId="10" borderId="10" xfId="0" applyFont="1" applyFill="1" applyBorder="1" applyAlignment="1">
      <alignment horizontal="center"/>
    </xf>
    <xf numFmtId="4" fontId="6" fillId="10" borderId="10" xfId="0" applyNumberFormat="1" applyFont="1" applyFill="1" applyBorder="1" applyAlignment="1">
      <alignment horizontal="center"/>
    </xf>
    <xf numFmtId="0" fontId="6" fillId="10" borderId="10" xfId="0" applyFont="1" applyFill="1" applyBorder="1" applyAlignment="1">
      <alignment horizontal="center"/>
    </xf>
    <xf numFmtId="4" fontId="10" fillId="10" borderId="10" xfId="0" applyNumberFormat="1" applyFont="1" applyFill="1" applyBorder="1" applyAlignment="1">
      <alignment horizontal="center"/>
    </xf>
    <xf numFmtId="0" fontId="10" fillId="10" borderId="10" xfId="0" applyFont="1" applyFill="1" applyBorder="1" applyAlignment="1">
      <alignment horizontal="center" vertical="center"/>
    </xf>
    <xf numFmtId="4" fontId="6" fillId="10" borderId="10" xfId="0" applyNumberFormat="1" applyFont="1" applyFill="1" applyBorder="1" applyAlignment="1">
      <alignment horizontal="center" vertical="center"/>
    </xf>
    <xf numFmtId="4" fontId="10" fillId="10" borderId="10" xfId="0" applyNumberFormat="1" applyFont="1" applyFill="1" applyBorder="1" applyAlignment="1">
      <alignment horizontal="center" vertical="center"/>
    </xf>
    <xf numFmtId="4" fontId="4" fillId="10" borderId="7" xfId="0" applyNumberFormat="1" applyFont="1" applyFill="1" applyBorder="1" applyAlignment="1">
      <alignment horizontal="center" vertical="center" wrapText="1"/>
    </xf>
    <xf numFmtId="0" fontId="10" fillId="10" borderId="10" xfId="0" applyFont="1" applyFill="1" applyBorder="1" applyAlignment="1">
      <alignment horizontal="left" vertical="center"/>
    </xf>
    <xf numFmtId="4" fontId="10" fillId="10" borderId="10" xfId="0" applyNumberFormat="1" applyFont="1" applyFill="1" applyBorder="1" applyAlignment="1">
      <alignment horizontal="left" vertical="center"/>
    </xf>
    <xf numFmtId="4" fontId="0" fillId="10" borderId="0" xfId="0" applyNumberFormat="1" applyFill="1" applyAlignment="1">
      <alignment horizontal="center"/>
    </xf>
    <xf numFmtId="49" fontId="4" fillId="10" borderId="7" xfId="0" applyNumberFormat="1" applyFont="1" applyFill="1" applyBorder="1" applyAlignment="1">
      <alignment horizontal="left" vertical="center" wrapText="1"/>
    </xf>
    <xf numFmtId="0" fontId="0" fillId="8" borderId="0" xfId="0" applyFill="1" applyAlignment="1">
      <alignment horizontal="left"/>
    </xf>
    <xf numFmtId="0" fontId="3" fillId="8" borderId="6" xfId="0" applyNumberFormat="1" applyFont="1" applyFill="1" applyBorder="1" applyAlignment="1">
      <alignment horizontal="left" vertical="center" wrapText="1"/>
    </xf>
    <xf numFmtId="49" fontId="4" fillId="8" borderId="7" xfId="0" applyNumberFormat="1" applyFont="1" applyFill="1" applyBorder="1" applyAlignment="1">
      <alignment horizontal="left" vertical="center" wrapText="1"/>
    </xf>
    <xf numFmtId="4" fontId="1" fillId="8" borderId="10" xfId="0" applyNumberFormat="1" applyFont="1" applyFill="1" applyBorder="1" applyAlignment="1">
      <alignment horizontal="right"/>
    </xf>
    <xf numFmtId="2" fontId="1" fillId="8" borderId="10" xfId="0" applyNumberFormat="1" applyFont="1" applyFill="1" applyBorder="1" applyAlignment="1">
      <alignment horizontal="left"/>
    </xf>
    <xf numFmtId="0" fontId="0" fillId="5" borderId="0" xfId="0" applyFill="1" applyAlignment="1">
      <alignment horizontal="left"/>
    </xf>
    <xf numFmtId="0" fontId="3" fillId="5" borderId="6" xfId="0" applyNumberFormat="1" applyFont="1" applyFill="1" applyBorder="1" applyAlignment="1">
      <alignment horizontal="left" vertical="center" wrapText="1"/>
    </xf>
    <xf numFmtId="49" fontId="4" fillId="5" borderId="7" xfId="0" applyNumberFormat="1" applyFont="1" applyFill="1" applyBorder="1" applyAlignment="1">
      <alignment horizontal="left" vertical="center" wrapText="1"/>
    </xf>
    <xf numFmtId="2" fontId="1" fillId="5" borderId="10" xfId="0" applyNumberFormat="1" applyFont="1" applyFill="1" applyBorder="1" applyAlignment="1">
      <alignment horizontal="left"/>
    </xf>
    <xf numFmtId="14" fontId="3" fillId="0" borderId="6" xfId="0" applyNumberFormat="1" applyFont="1" applyFill="1" applyBorder="1" applyAlignment="1">
      <alignment horizontal="center" vertical="center" wrapText="1"/>
    </xf>
    <xf numFmtId="4" fontId="17" fillId="10" borderId="0" xfId="0" applyNumberFormat="1" applyFont="1" applyFill="1" applyAlignment="1">
      <alignment horizontal="right"/>
    </xf>
    <xf numFmtId="4" fontId="1" fillId="0" borderId="0" xfId="0" applyNumberFormat="1" applyFont="1" applyFill="1" applyAlignment="1">
      <alignment horizontal="right" vertical="center" wrapText="1"/>
    </xf>
    <xf numFmtId="4" fontId="3" fillId="0" borderId="0" xfId="0" applyNumberFormat="1" applyFont="1" applyFill="1" applyBorder="1" applyAlignment="1">
      <alignment horizontal="right" vertical="center" wrapText="1"/>
    </xf>
    <xf numFmtId="4" fontId="4" fillId="14" borderId="0" xfId="0" applyNumberFormat="1" applyFont="1" applyFill="1" applyBorder="1" applyAlignment="1">
      <alignment horizontal="right" vertical="center" wrapText="1"/>
    </xf>
    <xf numFmtId="4" fontId="10" fillId="10" borderId="10" xfId="0" applyNumberFormat="1" applyFont="1" applyFill="1" applyBorder="1" applyAlignment="1">
      <alignment horizontal="right"/>
    </xf>
    <xf numFmtId="4" fontId="10" fillId="0" borderId="0" xfId="0" applyNumberFormat="1" applyFont="1" applyFill="1" applyBorder="1" applyAlignment="1">
      <alignment horizontal="right"/>
    </xf>
    <xf numFmtId="4" fontId="6" fillId="10" borderId="10" xfId="0" applyNumberFormat="1" applyFont="1" applyFill="1" applyBorder="1" applyAlignment="1">
      <alignment horizontal="right"/>
    </xf>
    <xf numFmtId="4" fontId="1" fillId="10" borderId="0" xfId="0" applyNumberFormat="1" applyFont="1" applyFill="1" applyAlignment="1">
      <alignment horizontal="right"/>
    </xf>
    <xf numFmtId="4" fontId="11" fillId="10" borderId="0" xfId="0" applyNumberFormat="1" applyFont="1" applyFill="1" applyBorder="1" applyAlignment="1">
      <alignment horizontal="right" vertical="center"/>
    </xf>
    <xf numFmtId="4" fontId="6" fillId="10" borderId="10" xfId="0" applyNumberFormat="1" applyFont="1" applyFill="1" applyBorder="1" applyAlignment="1">
      <alignment horizontal="right" vertical="center"/>
    </xf>
    <xf numFmtId="0" fontId="10" fillId="0" borderId="11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left"/>
    </xf>
    <xf numFmtId="14" fontId="20" fillId="0" borderId="10" xfId="0" applyNumberFormat="1" applyFont="1" applyFill="1" applyBorder="1" applyAlignment="1">
      <alignment horizontal="center" vertical="center" wrapText="1"/>
    </xf>
    <xf numFmtId="14" fontId="10" fillId="0" borderId="16" xfId="0" applyNumberFormat="1" applyFont="1" applyFill="1" applyBorder="1" applyAlignment="1">
      <alignment horizontal="right"/>
    </xf>
    <xf numFmtId="14" fontId="10" fillId="0" borderId="16" xfId="0" applyNumberFormat="1" applyFont="1" applyFill="1" applyBorder="1" applyAlignment="1">
      <alignment horizontal="center" vertical="center"/>
    </xf>
    <xf numFmtId="14" fontId="10" fillId="0" borderId="11" xfId="0" applyNumberFormat="1" applyFont="1" applyFill="1" applyBorder="1" applyAlignment="1">
      <alignment horizontal="right"/>
    </xf>
    <xf numFmtId="0" fontId="9" fillId="0" borderId="16" xfId="0" applyNumberFormat="1" applyFont="1" applyFill="1" applyBorder="1" applyAlignment="1" applyProtection="1">
      <alignment horizontal="center" vertical="top" wrapText="1"/>
    </xf>
    <xf numFmtId="4" fontId="6" fillId="0" borderId="9" xfId="0" applyNumberFormat="1" applyFont="1" applyFill="1" applyBorder="1" applyAlignment="1">
      <alignment horizontal="center" vertical="center"/>
    </xf>
    <xf numFmtId="4" fontId="6" fillId="0" borderId="8" xfId="0" applyNumberFormat="1" applyFont="1" applyFill="1" applyBorder="1" applyAlignment="1">
      <alignment horizontal="right"/>
    </xf>
    <xf numFmtId="4" fontId="20" fillId="0" borderId="10" xfId="0" applyNumberFormat="1" applyFont="1" applyFill="1" applyBorder="1" applyAlignment="1">
      <alignment horizontal="center" vertical="center" wrapText="1"/>
    </xf>
    <xf numFmtId="2" fontId="6" fillId="0" borderId="16" xfId="0" applyNumberFormat="1" applyFont="1" applyFill="1" applyBorder="1" applyAlignment="1">
      <alignment horizontal="center" vertical="center"/>
    </xf>
    <xf numFmtId="4" fontId="10" fillId="0" borderId="16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center"/>
    </xf>
    <xf numFmtId="0" fontId="20" fillId="0" borderId="10" xfId="0" applyNumberFormat="1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/>
    </xf>
    <xf numFmtId="0" fontId="10" fillId="0" borderId="8" xfId="0" applyFont="1" applyFill="1" applyBorder="1"/>
    <xf numFmtId="0" fontId="6" fillId="0" borderId="16" xfId="0" applyFont="1" applyFill="1" applyBorder="1" applyAlignment="1">
      <alignment horizontal="center" vertical="center"/>
    </xf>
    <xf numFmtId="0" fontId="12" fillId="0" borderId="16" xfId="0" applyFont="1" applyFill="1" applyBorder="1"/>
    <xf numFmtId="0" fontId="6" fillId="0" borderId="8" xfId="0" applyFont="1" applyFill="1" applyBorder="1" applyAlignment="1">
      <alignment horizontal="center"/>
    </xf>
    <xf numFmtId="14" fontId="20" fillId="0" borderId="10" xfId="0" applyNumberFormat="1" applyFont="1" applyBorder="1" applyAlignment="1">
      <alignment horizontal="center" vertical="center" wrapText="1"/>
    </xf>
    <xf numFmtId="14" fontId="10" fillId="0" borderId="18" xfId="0" applyNumberFormat="1" applyFont="1" applyFill="1" applyBorder="1" applyAlignment="1">
      <alignment horizontal="left"/>
    </xf>
    <xf numFmtId="4" fontId="6" fillId="10" borderId="17" xfId="0" applyNumberFormat="1" applyFont="1" applyFill="1" applyBorder="1" applyAlignment="1">
      <alignment horizontal="center" vertical="center"/>
    </xf>
    <xf numFmtId="0" fontId="10" fillId="10" borderId="16" xfId="0" applyFont="1" applyFill="1" applyBorder="1" applyAlignment="1">
      <alignment horizontal="center"/>
    </xf>
    <xf numFmtId="14" fontId="10" fillId="0" borderId="16" xfId="0" applyNumberFormat="1" applyFont="1" applyFill="1" applyBorder="1" applyAlignment="1">
      <alignment horizontal="left"/>
    </xf>
    <xf numFmtId="14" fontId="10" fillId="0" borderId="16" xfId="0" applyNumberFormat="1" applyFont="1" applyFill="1" applyBorder="1" applyAlignment="1">
      <alignment horizontal="left" vertical="center"/>
    </xf>
    <xf numFmtId="4" fontId="6" fillId="10" borderId="16" xfId="0" applyNumberFormat="1" applyFont="1" applyFill="1" applyBorder="1" applyAlignment="1">
      <alignment horizontal="left" vertical="center"/>
    </xf>
    <xf numFmtId="0" fontId="10" fillId="10" borderId="16" xfId="0" applyFont="1" applyFill="1" applyBorder="1" applyAlignment="1">
      <alignment horizontal="left"/>
    </xf>
    <xf numFmtId="4" fontId="6" fillId="0" borderId="16" xfId="0" applyNumberFormat="1" applyFont="1" applyFill="1" applyBorder="1" applyAlignment="1">
      <alignment horizontal="left"/>
    </xf>
    <xf numFmtId="0" fontId="10" fillId="0" borderId="16" xfId="0" applyFont="1" applyFill="1" applyBorder="1" applyAlignment="1">
      <alignment horizontal="left"/>
    </xf>
    <xf numFmtId="0" fontId="17" fillId="0" borderId="0" xfId="0" applyNumberFormat="1" applyFont="1" applyBorder="1" applyAlignment="1">
      <alignment horizontal="center" vertical="center"/>
    </xf>
    <xf numFmtId="0" fontId="17" fillId="0" borderId="10" xfId="0" applyNumberFormat="1" applyFont="1" applyBorder="1" applyAlignment="1">
      <alignment horizontal="center" vertical="center"/>
    </xf>
    <xf numFmtId="4" fontId="17" fillId="10" borderId="0" xfId="0" applyNumberFormat="1" applyFont="1" applyFill="1" applyBorder="1" applyAlignment="1">
      <alignment horizontal="right" vertical="center"/>
    </xf>
    <xf numFmtId="4" fontId="0" fillId="10" borderId="14" xfId="0" applyNumberFormat="1" applyFill="1" applyBorder="1" applyAlignment="1">
      <alignment horizontal="right"/>
    </xf>
    <xf numFmtId="4" fontId="1" fillId="10" borderId="0" xfId="0" applyNumberFormat="1" applyFont="1" applyFill="1" applyBorder="1" applyAlignment="1">
      <alignment horizontal="right"/>
    </xf>
    <xf numFmtId="2" fontId="1" fillId="10" borderId="10" xfId="0" applyNumberFormat="1" applyFont="1" applyFill="1" applyBorder="1"/>
    <xf numFmtId="2" fontId="1" fillId="10" borderId="0" xfId="0" applyNumberFormat="1" applyFont="1" applyFill="1" applyBorder="1"/>
    <xf numFmtId="4" fontId="0" fillId="10" borderId="9" xfId="0" applyNumberFormat="1" applyFill="1" applyBorder="1"/>
    <xf numFmtId="4" fontId="1" fillId="10" borderId="14" xfId="0" applyNumberFormat="1" applyFont="1" applyFill="1" applyBorder="1" applyAlignment="1">
      <alignment horizontal="right"/>
    </xf>
    <xf numFmtId="4" fontId="0" fillId="10" borderId="15" xfId="0" applyNumberFormat="1" applyFill="1" applyBorder="1" applyAlignment="1">
      <alignment horizontal="right"/>
    </xf>
    <xf numFmtId="4" fontId="0" fillId="10" borderId="14" xfId="0" applyNumberFormat="1" applyFill="1" applyBorder="1"/>
    <xf numFmtId="2" fontId="19" fillId="10" borderId="0" xfId="2" applyNumberFormat="1" applyFont="1" applyFill="1" applyBorder="1" applyAlignment="1">
      <alignment horizontal="right"/>
    </xf>
    <xf numFmtId="4" fontId="17" fillId="10" borderId="10" xfId="0" applyNumberFormat="1" applyFont="1" applyFill="1" applyBorder="1" applyAlignment="1">
      <alignment horizontal="right" vertical="center"/>
    </xf>
    <xf numFmtId="4" fontId="0" fillId="10" borderId="0" xfId="0" applyNumberFormat="1" applyFill="1" applyBorder="1" applyAlignment="1">
      <alignment horizontal="right"/>
    </xf>
    <xf numFmtId="4" fontId="1" fillId="10" borderId="12" xfId="0" applyNumberFormat="1" applyFont="1" applyFill="1" applyBorder="1" applyAlignment="1">
      <alignment horizontal="right"/>
    </xf>
    <xf numFmtId="2" fontId="1" fillId="10" borderId="14" xfId="0" applyNumberFormat="1" applyFont="1" applyFill="1" applyBorder="1"/>
    <xf numFmtId="4" fontId="0" fillId="10" borderId="11" xfId="0" applyNumberFormat="1" applyFill="1" applyBorder="1"/>
    <xf numFmtId="4" fontId="1" fillId="10" borderId="14" xfId="0" applyNumberFormat="1" applyFont="1" applyFill="1" applyBorder="1"/>
    <xf numFmtId="4" fontId="17" fillId="10" borderId="0" xfId="0" applyNumberFormat="1" applyFont="1" applyFill="1" applyBorder="1"/>
    <xf numFmtId="4" fontId="17" fillId="10" borderId="0" xfId="0" applyNumberFormat="1" applyFont="1" applyFill="1" applyBorder="1" applyAlignment="1">
      <alignment horizontal="center"/>
    </xf>
    <xf numFmtId="14" fontId="6" fillId="0" borderId="9" xfId="0" applyNumberFormat="1" applyFont="1" applyFill="1" applyBorder="1" applyAlignment="1">
      <alignment horizontal="left"/>
    </xf>
    <xf numFmtId="14" fontId="10" fillId="0" borderId="9" xfId="0" applyNumberFormat="1" applyFont="1" applyFill="1" applyBorder="1" applyAlignment="1">
      <alignment horizontal="left" vertical="center"/>
    </xf>
    <xf numFmtId="14" fontId="11" fillId="0" borderId="9" xfId="0" applyNumberFormat="1" applyFont="1" applyFill="1" applyBorder="1" applyAlignment="1">
      <alignment horizontal="left" vertical="center"/>
    </xf>
    <xf numFmtId="4" fontId="0" fillId="18" borderId="0" xfId="0" applyNumberFormat="1" applyFill="1" applyAlignment="1">
      <alignment horizontal="right"/>
    </xf>
    <xf numFmtId="4" fontId="0" fillId="18" borderId="0" xfId="0" applyNumberFormat="1" applyFill="1" applyAlignment="1">
      <alignment horizontal="left"/>
    </xf>
    <xf numFmtId="0" fontId="1" fillId="10" borderId="3" xfId="0" applyNumberFormat="1" applyFont="1" applyFill="1" applyBorder="1" applyAlignment="1">
      <alignment horizontal="left" vertical="center" wrapText="1"/>
    </xf>
    <xf numFmtId="0" fontId="1" fillId="8" borderId="3" xfId="0" applyNumberFormat="1" applyFont="1" applyFill="1" applyBorder="1" applyAlignment="1">
      <alignment horizontal="left" vertical="center" wrapText="1"/>
    </xf>
    <xf numFmtId="0" fontId="1" fillId="5" borderId="3" xfId="0" applyNumberFormat="1" applyFont="1" applyFill="1" applyBorder="1" applyAlignment="1">
      <alignment horizontal="left" vertical="center" wrapText="1"/>
    </xf>
    <xf numFmtId="0" fontId="1" fillId="6" borderId="3" xfId="0" applyNumberFormat="1" applyFont="1" applyFill="1" applyBorder="1" applyAlignment="1">
      <alignment horizontal="left" vertical="center" wrapText="1"/>
    </xf>
    <xf numFmtId="0" fontId="1" fillId="6" borderId="4" xfId="0" applyNumberFormat="1" applyFont="1" applyFill="1" applyBorder="1" applyAlignment="1">
      <alignment horizontal="left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0" fontId="1" fillId="12" borderId="2" xfId="0" applyNumberFormat="1" applyFont="1" applyFill="1" applyBorder="1" applyAlignment="1">
      <alignment horizontal="left" vertical="center" wrapText="1"/>
    </xf>
    <xf numFmtId="0" fontId="1" fillId="12" borderId="3" xfId="0" applyNumberFormat="1" applyFont="1" applyFill="1" applyBorder="1" applyAlignment="1">
      <alignment horizontal="left" vertical="center" wrapText="1"/>
    </xf>
    <xf numFmtId="0" fontId="1" fillId="12" borderId="4" xfId="0" applyNumberFormat="1" applyFont="1" applyFill="1" applyBorder="1" applyAlignment="1">
      <alignment horizontal="left" vertical="center" wrapText="1"/>
    </xf>
    <xf numFmtId="4" fontId="1" fillId="7" borderId="2" xfId="0" applyNumberFormat="1" applyFont="1" applyFill="1" applyBorder="1" applyAlignment="1">
      <alignment horizontal="left" vertical="center" wrapText="1"/>
    </xf>
    <xf numFmtId="4" fontId="1" fillId="7" borderId="4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8" borderId="4" xfId="0" applyNumberFormat="1" applyFont="1" applyFill="1" applyBorder="1" applyAlignment="1">
      <alignment horizontal="left" vertical="center" wrapText="1"/>
    </xf>
    <xf numFmtId="0" fontId="1" fillId="10" borderId="2" xfId="0" applyNumberFormat="1" applyFont="1" applyFill="1" applyBorder="1" applyAlignment="1">
      <alignment horizontal="left" vertical="center" wrapText="1"/>
    </xf>
    <xf numFmtId="0" fontId="1" fillId="9" borderId="3" xfId="0" applyNumberFormat="1" applyFont="1" applyFill="1" applyBorder="1" applyAlignment="1">
      <alignment horizontal="left" vertical="center" wrapText="1"/>
    </xf>
    <xf numFmtId="0" fontId="1" fillId="10" borderId="3" xfId="0" applyNumberFormat="1" applyFont="1" applyFill="1" applyBorder="1" applyAlignment="1">
      <alignment horizontal="center" vertical="center" wrapText="1"/>
    </xf>
    <xf numFmtId="0" fontId="1" fillId="9" borderId="4" xfId="0" applyNumberFormat="1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" fillId="11" borderId="2" xfId="0" applyNumberFormat="1" applyFont="1" applyFill="1" applyBorder="1" applyAlignment="1">
      <alignment horizontal="left" vertical="center" wrapText="1"/>
    </xf>
    <xf numFmtId="0" fontId="1" fillId="11" borderId="3" xfId="0" applyNumberFormat="1" applyFont="1" applyFill="1" applyBorder="1" applyAlignment="1">
      <alignment horizontal="left" vertical="center" wrapText="1"/>
    </xf>
    <xf numFmtId="0" fontId="1" fillId="11" borderId="4" xfId="0" applyNumberFormat="1" applyFont="1" applyFill="1" applyBorder="1" applyAlignment="1">
      <alignment horizontal="left" vertical="center" wrapText="1"/>
    </xf>
    <xf numFmtId="1" fontId="2" fillId="2" borderId="1" xfId="0" applyNumberFormat="1" applyFont="1" applyFill="1" applyBorder="1" applyAlignment="1">
      <alignment vertical="center" wrapText="1"/>
    </xf>
    <xf numFmtId="1" fontId="2" fillId="2" borderId="5" xfId="0" applyNumberFormat="1" applyFont="1" applyFill="1" applyBorder="1" applyAlignment="1">
      <alignment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4" fontId="2" fillId="3" borderId="3" xfId="0" applyNumberFormat="1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4" fontId="1" fillId="10" borderId="2" xfId="0" applyNumberFormat="1" applyFont="1" applyFill="1" applyBorder="1" applyAlignment="1">
      <alignment horizontal="right" vertical="center" wrapText="1"/>
    </xf>
    <xf numFmtId="4" fontId="1" fillId="10" borderId="3" xfId="0" applyNumberFormat="1" applyFont="1" applyFill="1" applyBorder="1" applyAlignment="1">
      <alignment horizontal="right" vertical="center" wrapText="1"/>
    </xf>
    <xf numFmtId="4" fontId="1" fillId="4" borderId="3" xfId="0" applyNumberFormat="1" applyFont="1" applyFill="1" applyBorder="1" applyAlignment="1">
      <alignment horizontal="right" vertical="center" wrapText="1"/>
    </xf>
    <xf numFmtId="4" fontId="1" fillId="4" borderId="4" xfId="0" applyNumberFormat="1" applyFont="1" applyFill="1" applyBorder="1" applyAlignment="1">
      <alignment horizontal="right" vertical="center" wrapText="1"/>
    </xf>
    <xf numFmtId="0" fontId="1" fillId="5" borderId="2" xfId="0" applyNumberFormat="1" applyFont="1" applyFill="1" applyBorder="1" applyAlignment="1">
      <alignment horizontal="center" vertical="center" wrapText="1"/>
    </xf>
    <xf numFmtId="0" fontId="1" fillId="5" borderId="3" xfId="0" applyNumberFormat="1" applyFont="1" applyFill="1" applyBorder="1" applyAlignment="1">
      <alignment horizontal="center" vertical="center" wrapText="1"/>
    </xf>
    <xf numFmtId="0" fontId="1" fillId="5" borderId="4" xfId="0" applyNumberFormat="1" applyFont="1" applyFill="1" applyBorder="1" applyAlignment="1">
      <alignment horizontal="center" vertical="center" wrapText="1"/>
    </xf>
  </cellXfs>
  <cellStyles count="6">
    <cellStyle name="Звичайний" xfId="0" builtinId="0"/>
    <cellStyle name="Обычный 2" xfId="1"/>
    <cellStyle name="Обычный 2 3" xfId="2"/>
    <cellStyle name="Обычный 3" xfId="4"/>
    <cellStyle name="Обычный 5" xfId="3"/>
    <cellStyle name="Обычный 8" xfId="5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122"/>
  <sheetViews>
    <sheetView tabSelected="1" topLeftCell="BH90" zoomScaleNormal="100" workbookViewId="0">
      <selection activeCell="BI110" sqref="BI110"/>
    </sheetView>
  </sheetViews>
  <sheetFormatPr defaultRowHeight="15" x14ac:dyDescent="0.25"/>
  <cols>
    <col min="1" max="1" width="12.42578125" style="6" customWidth="1"/>
    <col min="2" max="4" width="12.7109375" style="19" customWidth="1"/>
    <col min="5" max="5" width="19.42578125" style="9" customWidth="1"/>
    <col min="6" max="6" width="11.5703125" style="7" customWidth="1"/>
    <col min="7" max="7" width="18.28515625" style="17" bestFit="1" customWidth="1"/>
    <col min="8" max="9" width="10.140625" style="17" bestFit="1" customWidth="1"/>
    <col min="10" max="10" width="8.140625" style="7" bestFit="1" customWidth="1"/>
    <col min="11" max="11" width="11.42578125" style="138" bestFit="1" customWidth="1"/>
    <col min="12" max="12" width="19.7109375" style="7" bestFit="1" customWidth="1"/>
    <col min="13" max="13" width="7.140625" style="10" bestFit="1" customWidth="1"/>
    <col min="14" max="14" width="11.28515625" style="7" bestFit="1" customWidth="1"/>
    <col min="15" max="15" width="11.42578125" bestFit="1" customWidth="1"/>
    <col min="16" max="16" width="20.140625" style="1" bestFit="1" customWidth="1"/>
    <col min="17" max="17" width="9" style="1" bestFit="1" customWidth="1"/>
    <col min="18" max="18" width="10.42578125" bestFit="1" customWidth="1"/>
    <col min="19" max="19" width="13.7109375" style="184" bestFit="1" customWidth="1"/>
    <col min="20" max="20" width="14.140625" style="184" bestFit="1" customWidth="1"/>
    <col min="21" max="21" width="12.28515625" style="184" bestFit="1" customWidth="1"/>
    <col min="22" max="22" width="9" style="184" bestFit="1" customWidth="1"/>
    <col min="23" max="23" width="12.42578125" style="11" bestFit="1" customWidth="1"/>
    <col min="24" max="24" width="13.7109375" style="10" bestFit="1" customWidth="1"/>
    <col min="25" max="25" width="15.42578125" style="7" bestFit="1" customWidth="1"/>
    <col min="26" max="26" width="15.28515625" style="7" bestFit="1" customWidth="1"/>
    <col min="27" max="27" width="16.5703125" style="7" bestFit="1" customWidth="1"/>
    <col min="28" max="28" width="11.7109375" style="7" bestFit="1" customWidth="1"/>
    <col min="29" max="29" width="9.85546875" style="7" bestFit="1" customWidth="1"/>
    <col min="30" max="30" width="12.7109375" style="142" bestFit="1" customWidth="1"/>
    <col min="31" max="33" width="12.85546875" style="142" bestFit="1" customWidth="1"/>
    <col min="34" max="34" width="12.7109375" style="203" bestFit="1" customWidth="1"/>
    <col min="35" max="37" width="12.85546875" style="203" bestFit="1" customWidth="1"/>
    <col min="38" max="41" width="12.85546875" style="208" bestFit="1" customWidth="1"/>
    <col min="42" max="42" width="10.140625" style="8" bestFit="1" customWidth="1"/>
    <col min="43" max="43" width="10" style="23" bestFit="1" customWidth="1"/>
    <col min="44" max="44" width="10.28515625" style="8" bestFit="1" customWidth="1"/>
    <col min="45" max="45" width="17.28515625" style="8" bestFit="1" customWidth="1"/>
    <col min="46" max="46" width="10.140625" style="8" bestFit="1" customWidth="1"/>
    <col min="47" max="47" width="17" style="110" customWidth="1"/>
    <col min="48" max="48" width="14" style="9" customWidth="1"/>
    <col min="49" max="49" width="21.28515625" style="9" customWidth="1"/>
    <col min="50" max="50" width="28.42578125" style="9" customWidth="1"/>
    <col min="51" max="51" width="21.28515625" style="141" customWidth="1"/>
    <col min="52" max="52" width="21.28515625" style="9" customWidth="1"/>
    <col min="53" max="53" width="31.140625" style="19" customWidth="1"/>
    <col min="54" max="54" width="21.28515625" style="201" customWidth="1"/>
    <col min="55" max="55" width="21.28515625" style="32" customWidth="1"/>
    <col min="56" max="56" width="21.28515625" style="9" customWidth="1"/>
    <col min="57" max="57" width="11.85546875" style="19" customWidth="1"/>
    <col min="58" max="58" width="8.42578125" style="9" customWidth="1"/>
    <col min="59" max="59" width="11.28515625" style="9" customWidth="1"/>
    <col min="60" max="60" width="49.85546875" style="9" customWidth="1"/>
    <col min="61" max="61" width="61.7109375" style="9" customWidth="1"/>
    <col min="62" max="62" width="12.85546875" style="9" customWidth="1"/>
    <col min="63" max="63" width="12.7109375" style="32" customWidth="1"/>
    <col min="64" max="64" width="13.42578125" style="33" customWidth="1"/>
    <col min="65" max="65" width="13.140625" style="33" customWidth="1"/>
    <col min="66" max="66" width="8.7109375" style="9" customWidth="1"/>
    <col min="67" max="67" width="11.7109375" style="9" customWidth="1"/>
    <col min="68" max="68" width="12.7109375" style="9" customWidth="1"/>
    <col min="69" max="69" width="15.85546875" style="9" customWidth="1"/>
    <col min="70" max="70" width="8.28515625" style="8" customWidth="1"/>
    <col min="71" max="71" width="10.28515625" style="9" customWidth="1"/>
    <col min="72" max="72" width="11.85546875" style="9" customWidth="1"/>
    <col min="73" max="73" width="8.7109375" style="8" bestFit="1" customWidth="1"/>
    <col min="74" max="74" width="9.140625" style="9"/>
    <col min="75" max="75" width="13.28515625" style="9" bestFit="1" customWidth="1"/>
    <col min="76" max="77" width="9.140625" style="9"/>
    <col min="78" max="78" width="14.28515625" style="9" bestFit="1" customWidth="1"/>
    <col min="79" max="79" width="12.42578125" style="9" customWidth="1"/>
    <col min="80" max="80" width="11.7109375" style="9" customWidth="1"/>
    <col min="81" max="81" width="14.7109375" style="32" customWidth="1"/>
    <col min="82" max="82" width="15.5703125" style="32" customWidth="1"/>
    <col min="83" max="83" width="8.28515625" style="9" customWidth="1"/>
    <col min="84" max="84" width="11.7109375" style="9" customWidth="1"/>
    <col min="85" max="85" width="14.85546875" style="9" customWidth="1"/>
    <col min="86" max="86" width="13.7109375" style="9" customWidth="1"/>
    <col min="87" max="87" width="11.85546875" style="9" customWidth="1"/>
    <col min="88" max="88" width="7.42578125" style="9" customWidth="1"/>
    <col min="89" max="89" width="13.42578125" style="9" customWidth="1"/>
    <col min="90" max="90" width="16.28515625" style="140" customWidth="1"/>
    <col min="91" max="91" width="13.42578125" style="140" customWidth="1"/>
    <col min="92" max="92" width="12.28515625" style="140" customWidth="1"/>
    <col min="93" max="93" width="14.42578125" style="168" customWidth="1"/>
    <col min="94" max="94" width="13.5703125" style="9" customWidth="1"/>
    <col min="95" max="95" width="15.85546875" style="9" customWidth="1"/>
    <col min="96" max="96" width="15.140625" style="32" customWidth="1"/>
    <col min="97" max="97" width="8.42578125" style="9" customWidth="1"/>
    <col min="98" max="98" width="13.28515625" style="9" customWidth="1"/>
    <col min="100" max="100" width="9.140625" style="7"/>
  </cols>
  <sheetData>
    <row r="1" spans="1:100" s="2" customFormat="1" ht="17.25" customHeight="1" thickBot="1" x14ac:dyDescent="0.3">
      <c r="A1" s="282" t="s">
        <v>0</v>
      </c>
      <c r="B1" s="300" t="s">
        <v>1</v>
      </c>
      <c r="C1" s="282" t="s">
        <v>367</v>
      </c>
      <c r="D1" s="282" t="s">
        <v>368</v>
      </c>
      <c r="E1" s="302" t="s">
        <v>2</v>
      </c>
      <c r="F1" s="303"/>
      <c r="G1" s="303"/>
      <c r="H1" s="303"/>
      <c r="I1" s="303"/>
      <c r="J1" s="303"/>
      <c r="K1" s="304"/>
      <c r="L1" s="303"/>
      <c r="M1" s="303"/>
      <c r="N1" s="303"/>
      <c r="O1" s="303"/>
      <c r="P1" s="303"/>
      <c r="Q1" s="303"/>
      <c r="R1" s="305"/>
      <c r="S1" s="306" t="s">
        <v>3</v>
      </c>
      <c r="T1" s="307"/>
      <c r="U1" s="307"/>
      <c r="V1" s="307"/>
      <c r="W1" s="308"/>
      <c r="X1" s="309"/>
      <c r="Y1" s="310" t="s">
        <v>4</v>
      </c>
      <c r="Z1" s="311"/>
      <c r="AA1" s="311"/>
      <c r="AB1" s="311"/>
      <c r="AC1" s="312"/>
      <c r="AD1" s="277"/>
      <c r="AE1" s="277"/>
      <c r="AF1" s="277"/>
      <c r="AG1" s="277"/>
      <c r="AH1" s="278"/>
      <c r="AI1" s="278"/>
      <c r="AJ1" s="278"/>
      <c r="AK1" s="278"/>
      <c r="AL1" s="279"/>
      <c r="AM1" s="279"/>
      <c r="AN1" s="279"/>
      <c r="AO1" s="279"/>
      <c r="AP1" s="280"/>
      <c r="AQ1" s="280"/>
      <c r="AR1" s="281"/>
      <c r="AS1" s="287" t="s">
        <v>5</v>
      </c>
      <c r="AT1" s="288"/>
      <c r="AU1" s="289" t="s">
        <v>6</v>
      </c>
      <c r="AV1" s="278"/>
      <c r="AW1" s="278"/>
      <c r="AX1" s="290"/>
      <c r="AY1" s="291" t="s">
        <v>7</v>
      </c>
      <c r="AZ1" s="292"/>
      <c r="BA1" s="292"/>
      <c r="BB1" s="293"/>
      <c r="BC1" s="292"/>
      <c r="BD1" s="294"/>
      <c r="BE1" s="291" t="s">
        <v>8</v>
      </c>
      <c r="BF1" s="295"/>
      <c r="BG1" s="295"/>
      <c r="BH1" s="295"/>
      <c r="BI1" s="295"/>
      <c r="BJ1" s="295"/>
      <c r="BK1" s="295"/>
      <c r="BL1" s="295"/>
      <c r="BM1" s="295"/>
      <c r="BN1" s="295"/>
      <c r="BO1" s="295"/>
      <c r="BP1" s="296"/>
      <c r="BQ1" s="297" t="s">
        <v>9</v>
      </c>
      <c r="BR1" s="298"/>
      <c r="BS1" s="298"/>
      <c r="BT1" s="298"/>
      <c r="BU1" s="298"/>
      <c r="BV1" s="298"/>
      <c r="BW1" s="298"/>
      <c r="BX1" s="299"/>
      <c r="BY1" s="284" t="s">
        <v>10</v>
      </c>
      <c r="BZ1" s="285"/>
      <c r="CA1" s="285"/>
      <c r="CB1" s="285"/>
      <c r="CC1" s="286"/>
      <c r="CD1" s="24"/>
      <c r="CE1" s="25"/>
      <c r="CF1" s="25"/>
      <c r="CG1" s="25"/>
      <c r="CH1" s="25"/>
      <c r="CI1" s="25"/>
      <c r="CJ1" s="25"/>
      <c r="CK1" s="25"/>
      <c r="CL1" s="143"/>
      <c r="CM1" s="143"/>
      <c r="CN1" s="143"/>
      <c r="CO1" s="214"/>
      <c r="CP1" s="25"/>
      <c r="CQ1" s="25"/>
      <c r="CR1" s="24"/>
      <c r="CS1" s="25"/>
      <c r="CT1" s="25"/>
      <c r="CV1" s="282" t="s">
        <v>166</v>
      </c>
    </row>
    <row r="2" spans="1:100" s="4" customFormat="1" ht="71.25" customHeight="1" thickBot="1" x14ac:dyDescent="0.3">
      <c r="A2" s="283"/>
      <c r="B2" s="301"/>
      <c r="C2" s="283"/>
      <c r="D2" s="283"/>
      <c r="E2" s="13" t="s">
        <v>11</v>
      </c>
      <c r="F2" s="3" t="s">
        <v>12</v>
      </c>
      <c r="G2" s="3" t="s">
        <v>13</v>
      </c>
      <c r="H2" s="3" t="s">
        <v>14</v>
      </c>
      <c r="I2" s="3" t="s">
        <v>15</v>
      </c>
      <c r="J2" s="3" t="s">
        <v>16</v>
      </c>
      <c r="K2" s="165" t="s">
        <v>17</v>
      </c>
      <c r="L2" s="3" t="s">
        <v>18</v>
      </c>
      <c r="M2" s="15" t="s">
        <v>19</v>
      </c>
      <c r="N2" s="3" t="s">
        <v>20</v>
      </c>
      <c r="O2" s="3" t="s">
        <v>21</v>
      </c>
      <c r="P2" s="3" t="s">
        <v>22</v>
      </c>
      <c r="Q2" s="3" t="s">
        <v>23</v>
      </c>
      <c r="R2" s="3" t="s">
        <v>24</v>
      </c>
      <c r="S2" s="185" t="s">
        <v>25</v>
      </c>
      <c r="T2" s="185" t="s">
        <v>26</v>
      </c>
      <c r="U2" s="185" t="s">
        <v>27</v>
      </c>
      <c r="V2" s="185" t="s">
        <v>28</v>
      </c>
      <c r="W2" s="3" t="s">
        <v>29</v>
      </c>
      <c r="X2" s="3" t="s">
        <v>30</v>
      </c>
      <c r="Y2" s="3" t="s">
        <v>31</v>
      </c>
      <c r="Z2" s="3" t="s">
        <v>32</v>
      </c>
      <c r="AA2" s="3" t="s">
        <v>33</v>
      </c>
      <c r="AB2" s="3" t="s">
        <v>34</v>
      </c>
      <c r="AC2" s="3" t="s">
        <v>35</v>
      </c>
      <c r="AD2" s="189" t="s">
        <v>36</v>
      </c>
      <c r="AE2" s="189" t="s">
        <v>37</v>
      </c>
      <c r="AF2" s="189" t="s">
        <v>38</v>
      </c>
      <c r="AG2" s="189" t="s">
        <v>39</v>
      </c>
      <c r="AH2" s="204" t="s">
        <v>40</v>
      </c>
      <c r="AI2" s="204" t="s">
        <v>41</v>
      </c>
      <c r="AJ2" s="204" t="s">
        <v>160</v>
      </c>
      <c r="AK2" s="204" t="s">
        <v>167</v>
      </c>
      <c r="AL2" s="209" t="s">
        <v>168</v>
      </c>
      <c r="AM2" s="209" t="s">
        <v>169</v>
      </c>
      <c r="AN2" s="209" t="s">
        <v>170</v>
      </c>
      <c r="AO2" s="209" t="s">
        <v>171</v>
      </c>
      <c r="AP2" s="13" t="s">
        <v>42</v>
      </c>
      <c r="AQ2" s="13" t="s">
        <v>43</v>
      </c>
      <c r="AR2" s="13" t="s">
        <v>44</v>
      </c>
      <c r="AS2" s="3" t="s">
        <v>45</v>
      </c>
      <c r="AT2" s="3" t="s">
        <v>46</v>
      </c>
      <c r="AU2" s="212" t="s">
        <v>47</v>
      </c>
      <c r="AV2" s="26" t="s">
        <v>48</v>
      </c>
      <c r="AW2" s="13" t="s">
        <v>49</v>
      </c>
      <c r="AX2" s="13" t="s">
        <v>50</v>
      </c>
      <c r="AY2" s="189" t="s">
        <v>51</v>
      </c>
      <c r="AZ2" s="13" t="s">
        <v>52</v>
      </c>
      <c r="BA2" s="3" t="s">
        <v>53</v>
      </c>
      <c r="BB2" s="185" t="s">
        <v>54</v>
      </c>
      <c r="BC2" s="13" t="s">
        <v>55</v>
      </c>
      <c r="BD2" s="13" t="s">
        <v>56</v>
      </c>
      <c r="BE2" s="3" t="s">
        <v>57</v>
      </c>
      <c r="BF2" s="13" t="s">
        <v>58</v>
      </c>
      <c r="BG2" s="13" t="s">
        <v>59</v>
      </c>
      <c r="BH2" s="13" t="s">
        <v>60</v>
      </c>
      <c r="BI2" s="13" t="s">
        <v>61</v>
      </c>
      <c r="BJ2" s="13" t="s">
        <v>62</v>
      </c>
      <c r="BK2" s="13" t="s">
        <v>63</v>
      </c>
      <c r="BL2" s="13" t="s">
        <v>64</v>
      </c>
      <c r="BM2" s="13" t="s">
        <v>65</v>
      </c>
      <c r="BN2" s="13" t="s">
        <v>66</v>
      </c>
      <c r="BO2" s="13" t="s">
        <v>67</v>
      </c>
      <c r="BP2" s="13" t="s">
        <v>68</v>
      </c>
      <c r="BQ2" s="13" t="s">
        <v>69</v>
      </c>
      <c r="BR2" s="13" t="s">
        <v>70</v>
      </c>
      <c r="BS2" s="13" t="s">
        <v>71</v>
      </c>
      <c r="BT2" s="13" t="s">
        <v>72</v>
      </c>
      <c r="BU2" s="13" t="s">
        <v>73</v>
      </c>
      <c r="BV2" s="13" t="s">
        <v>74</v>
      </c>
      <c r="BW2" s="13" t="s">
        <v>75</v>
      </c>
      <c r="BX2" s="13" t="s">
        <v>76</v>
      </c>
      <c r="BY2" s="13" t="s">
        <v>77</v>
      </c>
      <c r="BZ2" s="13" t="s">
        <v>78</v>
      </c>
      <c r="CA2" s="13" t="s">
        <v>79</v>
      </c>
      <c r="CB2" s="13" t="s">
        <v>80</v>
      </c>
      <c r="CC2" s="129" t="s">
        <v>81</v>
      </c>
      <c r="CD2" s="27" t="s">
        <v>145</v>
      </c>
      <c r="CE2" s="27" t="s">
        <v>146</v>
      </c>
      <c r="CF2" s="27" t="s">
        <v>147</v>
      </c>
      <c r="CG2" s="116"/>
      <c r="CH2" s="124" t="s">
        <v>332</v>
      </c>
      <c r="CI2" s="116" t="s">
        <v>333</v>
      </c>
      <c r="CJ2" s="116" t="s">
        <v>334</v>
      </c>
      <c r="CK2" s="116" t="s">
        <v>335</v>
      </c>
      <c r="CL2" s="144" t="s">
        <v>336</v>
      </c>
      <c r="CM2" s="144" t="s">
        <v>337</v>
      </c>
      <c r="CN2" s="144" t="s">
        <v>338</v>
      </c>
      <c r="CO2" s="215" t="s">
        <v>369</v>
      </c>
      <c r="CP2" s="13" t="s">
        <v>80</v>
      </c>
      <c r="CQ2" s="13" t="s">
        <v>81</v>
      </c>
      <c r="CR2" s="27" t="s">
        <v>145</v>
      </c>
      <c r="CS2" s="27" t="s">
        <v>146</v>
      </c>
      <c r="CT2" s="27" t="s">
        <v>147</v>
      </c>
      <c r="CV2" s="283"/>
    </row>
    <row r="3" spans="1:100" s="5" customFormat="1" ht="11.25" customHeight="1" x14ac:dyDescent="0.25">
      <c r="A3" s="12" t="s">
        <v>82</v>
      </c>
      <c r="B3" s="18" t="s">
        <v>82</v>
      </c>
      <c r="C3" s="18"/>
      <c r="D3" s="18"/>
      <c r="E3" s="14" t="s">
        <v>83</v>
      </c>
      <c r="F3" s="12" t="s">
        <v>84</v>
      </c>
      <c r="G3" s="12" t="s">
        <v>85</v>
      </c>
      <c r="H3" s="12" t="s">
        <v>86</v>
      </c>
      <c r="I3" s="12" t="s">
        <v>87</v>
      </c>
      <c r="J3" s="12" t="s">
        <v>88</v>
      </c>
      <c r="K3" s="166" t="s">
        <v>89</v>
      </c>
      <c r="L3" s="12" t="s">
        <v>90</v>
      </c>
      <c r="M3" s="16" t="s">
        <v>91</v>
      </c>
      <c r="N3" s="12" t="s">
        <v>92</v>
      </c>
      <c r="O3" s="12" t="s">
        <v>93</v>
      </c>
      <c r="P3" s="12" t="s">
        <v>94</v>
      </c>
      <c r="Q3" s="12" t="s">
        <v>95</v>
      </c>
      <c r="R3" s="12" t="s">
        <v>96</v>
      </c>
      <c r="S3" s="186" t="s">
        <v>97</v>
      </c>
      <c r="T3" s="186" t="s">
        <v>98</v>
      </c>
      <c r="U3" s="186" t="s">
        <v>99</v>
      </c>
      <c r="V3" s="186" t="s">
        <v>100</v>
      </c>
      <c r="W3" s="12" t="s">
        <v>101</v>
      </c>
      <c r="X3" s="12" t="s">
        <v>102</v>
      </c>
      <c r="Y3" s="12" t="s">
        <v>103</v>
      </c>
      <c r="Z3" s="12" t="s">
        <v>104</v>
      </c>
      <c r="AA3" s="12" t="s">
        <v>105</v>
      </c>
      <c r="AB3" s="12" t="s">
        <v>106</v>
      </c>
      <c r="AC3" s="12" t="s">
        <v>107</v>
      </c>
      <c r="AD3" s="202" t="s">
        <v>211</v>
      </c>
      <c r="AE3" s="202" t="s">
        <v>212</v>
      </c>
      <c r="AF3" s="202" t="s">
        <v>213</v>
      </c>
      <c r="AG3" s="202" t="s">
        <v>214</v>
      </c>
      <c r="AH3" s="205" t="s">
        <v>215</v>
      </c>
      <c r="AI3" s="205" t="s">
        <v>216</v>
      </c>
      <c r="AJ3" s="205" t="s">
        <v>217</v>
      </c>
      <c r="AK3" s="205" t="s">
        <v>218</v>
      </c>
      <c r="AL3" s="210" t="s">
        <v>219</v>
      </c>
      <c r="AM3" s="210" t="s">
        <v>220</v>
      </c>
      <c r="AN3" s="210" t="s">
        <v>221</v>
      </c>
      <c r="AO3" s="210" t="s">
        <v>222</v>
      </c>
      <c r="AP3" s="14" t="s">
        <v>223</v>
      </c>
      <c r="AQ3" s="14" t="s">
        <v>224</v>
      </c>
      <c r="AR3" s="14" t="s">
        <v>217</v>
      </c>
      <c r="AS3" s="14" t="s">
        <v>108</v>
      </c>
      <c r="AT3" s="14" t="s">
        <v>109</v>
      </c>
      <c r="AU3" s="105" t="s">
        <v>110</v>
      </c>
      <c r="AV3" s="29" t="s">
        <v>111</v>
      </c>
      <c r="AW3" s="14" t="s">
        <v>112</v>
      </c>
      <c r="AX3" s="14" t="s">
        <v>113</v>
      </c>
      <c r="AY3" s="190" t="s">
        <v>114</v>
      </c>
      <c r="AZ3" s="14" t="s">
        <v>115</v>
      </c>
      <c r="BA3" s="12" t="s">
        <v>116</v>
      </c>
      <c r="BB3" s="198" t="s">
        <v>117</v>
      </c>
      <c r="BC3" s="28" t="s">
        <v>118</v>
      </c>
      <c r="BD3" s="14" t="s">
        <v>119</v>
      </c>
      <c r="BE3" s="12" t="s">
        <v>120</v>
      </c>
      <c r="BF3" s="14" t="s">
        <v>121</v>
      </c>
      <c r="BG3" s="14" t="s">
        <v>122</v>
      </c>
      <c r="BH3" s="14" t="s">
        <v>123</v>
      </c>
      <c r="BI3" s="14" t="s">
        <v>124</v>
      </c>
      <c r="BJ3" s="14" t="s">
        <v>125</v>
      </c>
      <c r="BK3" s="28" t="s">
        <v>126</v>
      </c>
      <c r="BL3" s="29" t="s">
        <v>127</v>
      </c>
      <c r="BM3" s="29" t="s">
        <v>128</v>
      </c>
      <c r="BN3" s="14" t="s">
        <v>129</v>
      </c>
      <c r="BO3" s="14" t="s">
        <v>130</v>
      </c>
      <c r="BP3" s="14" t="s">
        <v>131</v>
      </c>
      <c r="BQ3" s="14" t="s">
        <v>132</v>
      </c>
      <c r="BR3" s="14" t="s">
        <v>133</v>
      </c>
      <c r="BS3" s="14" t="s">
        <v>134</v>
      </c>
      <c r="BT3" s="14" t="s">
        <v>135</v>
      </c>
      <c r="BU3" s="14" t="s">
        <v>136</v>
      </c>
      <c r="BV3" s="14" t="s">
        <v>137</v>
      </c>
      <c r="BW3" s="14" t="s">
        <v>138</v>
      </c>
      <c r="BX3" s="14" t="s">
        <v>139</v>
      </c>
      <c r="BY3" s="14" t="s">
        <v>140</v>
      </c>
      <c r="BZ3" s="14" t="s">
        <v>141</v>
      </c>
      <c r="CA3" s="14" t="s">
        <v>142</v>
      </c>
      <c r="CB3" s="14" t="s">
        <v>143</v>
      </c>
      <c r="CC3" s="28" t="s">
        <v>144</v>
      </c>
      <c r="CD3" s="30" t="s">
        <v>148</v>
      </c>
      <c r="CE3" s="30" t="s">
        <v>149</v>
      </c>
      <c r="CF3" s="30" t="s">
        <v>150</v>
      </c>
      <c r="CG3" s="117"/>
      <c r="CH3" s="117"/>
      <c r="CI3" s="117"/>
      <c r="CJ3" s="117"/>
      <c r="CK3" s="117"/>
      <c r="CL3" s="145"/>
      <c r="CM3" s="145"/>
      <c r="CN3" s="145"/>
      <c r="CO3" s="216"/>
      <c r="CP3" s="14" t="s">
        <v>143</v>
      </c>
      <c r="CQ3" s="14" t="s">
        <v>144</v>
      </c>
      <c r="CR3" s="30" t="s">
        <v>148</v>
      </c>
      <c r="CS3" s="30" t="s">
        <v>149</v>
      </c>
      <c r="CT3" s="30" t="s">
        <v>150</v>
      </c>
      <c r="CV3" s="12" t="s">
        <v>82</v>
      </c>
    </row>
    <row r="4" spans="1:100" x14ac:dyDescent="0.25">
      <c r="A4" s="45">
        <v>363909</v>
      </c>
      <c r="B4" s="45" t="s">
        <v>162</v>
      </c>
      <c r="C4" s="45">
        <v>202</v>
      </c>
      <c r="D4" s="45">
        <v>1</v>
      </c>
      <c r="E4" s="37" t="s">
        <v>151</v>
      </c>
      <c r="F4" s="36">
        <v>300175</v>
      </c>
      <c r="G4" s="171" t="s">
        <v>245</v>
      </c>
      <c r="H4" s="51">
        <v>39729</v>
      </c>
      <c r="I4" s="51">
        <v>42284</v>
      </c>
      <c r="J4" s="36">
        <v>840</v>
      </c>
      <c r="K4" s="46">
        <v>93700</v>
      </c>
      <c r="L4" s="36">
        <v>13</v>
      </c>
      <c r="M4" s="37">
        <v>0</v>
      </c>
      <c r="N4" s="36" t="s">
        <v>161</v>
      </c>
      <c r="O4" s="41"/>
      <c r="P4" s="36" t="s">
        <v>227</v>
      </c>
      <c r="Q4" s="36" t="s">
        <v>226</v>
      </c>
      <c r="R4" s="49" t="s">
        <v>154</v>
      </c>
      <c r="S4" s="187">
        <v>2755399.54</v>
      </c>
      <c r="T4" s="188">
        <v>2166548.7599999998</v>
      </c>
      <c r="U4" s="188">
        <v>588850.78</v>
      </c>
      <c r="V4" s="187">
        <v>0</v>
      </c>
      <c r="W4" s="20">
        <v>0</v>
      </c>
      <c r="X4" s="20">
        <v>116329.32002600671</v>
      </c>
      <c r="Y4" s="49" t="s">
        <v>155</v>
      </c>
      <c r="Z4" s="49" t="s">
        <v>155</v>
      </c>
      <c r="AA4" s="49"/>
      <c r="AB4" s="49"/>
      <c r="AC4" s="49"/>
      <c r="AD4" s="187">
        <v>0</v>
      </c>
      <c r="AE4" s="187">
        <v>0</v>
      </c>
      <c r="AF4" s="187">
        <v>0</v>
      </c>
      <c r="AG4" s="187">
        <v>0</v>
      </c>
      <c r="AH4" s="206">
        <v>0</v>
      </c>
      <c r="AI4" s="206">
        <v>0</v>
      </c>
      <c r="AJ4" s="207">
        <v>0</v>
      </c>
      <c r="AK4" s="207">
        <v>0</v>
      </c>
      <c r="AL4" s="211">
        <v>0</v>
      </c>
      <c r="AM4" s="211">
        <v>0</v>
      </c>
      <c r="AN4" s="211">
        <v>0</v>
      </c>
      <c r="AO4" s="211">
        <v>0</v>
      </c>
      <c r="AP4" s="34">
        <v>42276</v>
      </c>
      <c r="AQ4" s="22">
        <v>91468.82</v>
      </c>
      <c r="AR4" s="42">
        <v>3838</v>
      </c>
      <c r="AS4" s="67"/>
      <c r="AT4" s="67"/>
      <c r="AU4" s="44">
        <v>3</v>
      </c>
      <c r="AV4" s="61">
        <v>43379</v>
      </c>
      <c r="AW4" s="43" t="s">
        <v>155</v>
      </c>
      <c r="AX4" s="43" t="s">
        <v>154</v>
      </c>
      <c r="AY4" s="191">
        <v>31799.94</v>
      </c>
      <c r="AZ4" s="61">
        <v>42675</v>
      </c>
      <c r="BA4" s="45" t="s">
        <v>156</v>
      </c>
      <c r="BB4" s="154">
        <v>2968193.56</v>
      </c>
      <c r="BC4" s="38">
        <v>31799.94</v>
      </c>
      <c r="BD4" s="61">
        <v>42675</v>
      </c>
      <c r="BE4" s="115" t="s">
        <v>155</v>
      </c>
      <c r="BF4" s="61" t="s">
        <v>352</v>
      </c>
      <c r="BG4" s="43" t="s">
        <v>164</v>
      </c>
      <c r="BH4" s="38" t="s">
        <v>158</v>
      </c>
      <c r="BI4" s="38" t="s">
        <v>370</v>
      </c>
      <c r="BJ4" s="62"/>
      <c r="BK4" s="38"/>
      <c r="BL4" s="56"/>
      <c r="BM4" s="56"/>
      <c r="BN4" s="56" t="s">
        <v>154</v>
      </c>
      <c r="BO4" s="56" t="s">
        <v>154</v>
      </c>
      <c r="BP4" s="43" t="s">
        <v>154</v>
      </c>
      <c r="BQ4" s="43"/>
      <c r="BR4" s="43" t="s">
        <v>154</v>
      </c>
      <c r="BS4" s="38" t="s">
        <v>154</v>
      </c>
      <c r="BT4" s="38" t="s">
        <v>154</v>
      </c>
      <c r="BU4" s="38" t="s">
        <v>154</v>
      </c>
      <c r="BV4" s="43" t="s">
        <v>154</v>
      </c>
      <c r="BW4" s="43" t="s">
        <v>154</v>
      </c>
      <c r="BX4" s="43"/>
      <c r="BY4" s="43" t="s">
        <v>155</v>
      </c>
      <c r="BZ4" s="139" t="s">
        <v>366</v>
      </c>
      <c r="CA4" s="43">
        <v>7</v>
      </c>
      <c r="CB4" s="56">
        <f t="shared" ref="CB4:CB35" si="0">CI4</f>
        <v>43511</v>
      </c>
      <c r="CC4" s="52">
        <f t="shared" ref="CC4:CC35" si="1">CM4</f>
        <v>325824.36</v>
      </c>
      <c r="CD4" s="68">
        <v>3258243.61</v>
      </c>
      <c r="CE4" s="65">
        <f t="shared" ref="CE4:CE35" si="2">CJ4</f>
        <v>61</v>
      </c>
      <c r="CF4" s="61">
        <f t="shared" ref="CF4:CF35" si="3">CK4</f>
        <v>43483</v>
      </c>
      <c r="CG4" s="118"/>
      <c r="CH4" s="125" t="s">
        <v>339</v>
      </c>
      <c r="CI4" s="128">
        <v>43511</v>
      </c>
      <c r="CJ4" s="126">
        <v>61</v>
      </c>
      <c r="CK4" s="127">
        <v>43483</v>
      </c>
      <c r="CL4" s="146">
        <v>651648.72</v>
      </c>
      <c r="CM4" s="149">
        <f>CL4/2</f>
        <v>325824.36</v>
      </c>
      <c r="CN4" s="217">
        <v>3258243.61</v>
      </c>
      <c r="CO4" s="218">
        <f t="shared" ref="CO4:CO35" si="4">CN4-(CN4*80%)</f>
        <v>651648.7219999996</v>
      </c>
      <c r="CP4" s="56">
        <v>43244</v>
      </c>
      <c r="CQ4" s="66">
        <v>651648.72</v>
      </c>
      <c r="CR4" s="68">
        <v>3258243.61</v>
      </c>
      <c r="CS4" s="38">
        <v>284</v>
      </c>
      <c r="CT4" s="61">
        <v>43040</v>
      </c>
      <c r="CV4" s="101">
        <v>183</v>
      </c>
    </row>
    <row r="5" spans="1:100" x14ac:dyDescent="0.25">
      <c r="A5" s="45">
        <v>5085405</v>
      </c>
      <c r="B5" s="45"/>
      <c r="C5" s="45">
        <v>202</v>
      </c>
      <c r="D5" s="45">
        <v>1</v>
      </c>
      <c r="E5" s="37" t="s">
        <v>151</v>
      </c>
      <c r="F5" s="36">
        <v>300175</v>
      </c>
      <c r="G5" s="171" t="s">
        <v>183</v>
      </c>
      <c r="H5" s="51">
        <v>39385</v>
      </c>
      <c r="I5" s="51">
        <v>46689</v>
      </c>
      <c r="J5" s="48">
        <v>840</v>
      </c>
      <c r="K5" s="48">
        <v>34000</v>
      </c>
      <c r="L5" s="48">
        <v>12</v>
      </c>
      <c r="M5" s="48">
        <v>0</v>
      </c>
      <c r="N5" s="48" t="s">
        <v>152</v>
      </c>
      <c r="O5" s="48"/>
      <c r="P5" s="48" t="s">
        <v>241</v>
      </c>
      <c r="Q5" s="48" t="s">
        <v>226</v>
      </c>
      <c r="R5" s="44" t="s">
        <v>154</v>
      </c>
      <c r="S5" s="187">
        <v>1241980.44</v>
      </c>
      <c r="T5" s="188">
        <v>713613.57</v>
      </c>
      <c r="U5" s="188">
        <v>528366.87</v>
      </c>
      <c r="V5" s="187">
        <v>0</v>
      </c>
      <c r="W5" s="20">
        <v>683992.46</v>
      </c>
      <c r="X5" s="20">
        <v>52434.769612685865</v>
      </c>
      <c r="Y5" s="109" t="s">
        <v>154</v>
      </c>
      <c r="Z5" s="109" t="s">
        <v>154</v>
      </c>
      <c r="AA5" s="109"/>
      <c r="AB5" s="48"/>
      <c r="AC5" s="48"/>
      <c r="AD5" s="187">
        <v>0</v>
      </c>
      <c r="AE5" s="187">
        <v>0</v>
      </c>
      <c r="AF5" s="187">
        <v>0</v>
      </c>
      <c r="AG5" s="187">
        <v>0</v>
      </c>
      <c r="AH5" s="206">
        <v>0</v>
      </c>
      <c r="AI5" s="206">
        <v>0</v>
      </c>
      <c r="AJ5" s="207">
        <v>0</v>
      </c>
      <c r="AK5" s="207">
        <v>0</v>
      </c>
      <c r="AL5" s="211">
        <v>0</v>
      </c>
      <c r="AM5" s="211">
        <v>0</v>
      </c>
      <c r="AN5" s="211">
        <v>0</v>
      </c>
      <c r="AO5" s="211">
        <v>0</v>
      </c>
      <c r="AP5" s="34">
        <v>39416</v>
      </c>
      <c r="AQ5" s="22">
        <v>3872.18</v>
      </c>
      <c r="AR5" s="42">
        <v>2299</v>
      </c>
      <c r="AS5" s="84"/>
      <c r="AT5" s="63"/>
      <c r="AU5" s="48">
        <v>1</v>
      </c>
      <c r="AV5" s="90">
        <v>47784</v>
      </c>
      <c r="AW5" s="85" t="s">
        <v>155</v>
      </c>
      <c r="AX5" s="63" t="s">
        <v>154</v>
      </c>
      <c r="AY5" s="197">
        <v>369121.4</v>
      </c>
      <c r="AZ5" s="70">
        <v>42675</v>
      </c>
      <c r="BA5" s="50" t="s">
        <v>156</v>
      </c>
      <c r="BB5" s="200">
        <v>1045806.36</v>
      </c>
      <c r="BC5" s="52"/>
      <c r="BD5" s="61">
        <v>42675</v>
      </c>
      <c r="BE5" s="115" t="s">
        <v>155</v>
      </c>
      <c r="BF5" s="61" t="s">
        <v>352</v>
      </c>
      <c r="BG5" s="38" t="s">
        <v>164</v>
      </c>
      <c r="BH5" s="38" t="s">
        <v>159</v>
      </c>
      <c r="BI5" s="38" t="s">
        <v>371</v>
      </c>
      <c r="BJ5" s="38"/>
      <c r="BK5" s="97">
        <v>910200</v>
      </c>
      <c r="BL5" s="56">
        <v>42061</v>
      </c>
      <c r="BM5" s="56"/>
      <c r="BN5" s="56" t="s">
        <v>154</v>
      </c>
      <c r="BO5" s="56" t="s">
        <v>154</v>
      </c>
      <c r="BP5" s="38" t="s">
        <v>165</v>
      </c>
      <c r="BQ5" s="38"/>
      <c r="BR5" s="38" t="s">
        <v>154</v>
      </c>
      <c r="BS5" s="38" t="s">
        <v>154</v>
      </c>
      <c r="BT5" s="38" t="s">
        <v>154</v>
      </c>
      <c r="BU5" s="38" t="s">
        <v>154</v>
      </c>
      <c r="BV5" s="43" t="s">
        <v>154</v>
      </c>
      <c r="BW5" s="43" t="s">
        <v>154</v>
      </c>
      <c r="BX5" s="38"/>
      <c r="BY5" s="38" t="s">
        <v>155</v>
      </c>
      <c r="BZ5" s="139" t="s">
        <v>366</v>
      </c>
      <c r="CA5" s="38">
        <v>9</v>
      </c>
      <c r="CB5" s="56">
        <f t="shared" si="0"/>
        <v>43455</v>
      </c>
      <c r="CC5" s="52">
        <f t="shared" si="1"/>
        <v>127476.018</v>
      </c>
      <c r="CD5" s="87">
        <v>1274760.18</v>
      </c>
      <c r="CE5" s="65">
        <f t="shared" si="2"/>
        <v>2410</v>
      </c>
      <c r="CF5" s="61">
        <f t="shared" si="3"/>
        <v>43427</v>
      </c>
      <c r="CG5" s="121"/>
      <c r="CH5" s="125" t="s">
        <v>343</v>
      </c>
      <c r="CI5" s="128">
        <v>43455</v>
      </c>
      <c r="CJ5" s="126">
        <v>2410</v>
      </c>
      <c r="CK5" s="127">
        <v>43427</v>
      </c>
      <c r="CL5" s="254">
        <v>254952.03599999999</v>
      </c>
      <c r="CM5" s="221">
        <f>CL5/2</f>
        <v>127476.018</v>
      </c>
      <c r="CN5" s="222">
        <v>1274760.18</v>
      </c>
      <c r="CO5" s="218">
        <f t="shared" si="4"/>
        <v>254952.03599999996</v>
      </c>
      <c r="CP5" s="56">
        <v>43234</v>
      </c>
      <c r="CQ5" s="97">
        <v>254952.03599999999</v>
      </c>
      <c r="CR5" s="87">
        <v>1274760.18</v>
      </c>
      <c r="CS5" s="88"/>
      <c r="CT5" s="89">
        <v>43175</v>
      </c>
      <c r="CV5" s="101">
        <v>260</v>
      </c>
    </row>
    <row r="6" spans="1:100" x14ac:dyDescent="0.25">
      <c r="A6" s="45">
        <v>3682512</v>
      </c>
      <c r="B6" s="50" t="s">
        <v>162</v>
      </c>
      <c r="C6" s="45">
        <v>202</v>
      </c>
      <c r="D6" s="45">
        <v>1</v>
      </c>
      <c r="E6" s="37" t="s">
        <v>151</v>
      </c>
      <c r="F6" s="36">
        <v>300175</v>
      </c>
      <c r="G6" s="172" t="s">
        <v>229</v>
      </c>
      <c r="H6" s="69">
        <v>39182</v>
      </c>
      <c r="I6" s="51">
        <v>46486</v>
      </c>
      <c r="J6" s="36">
        <v>840</v>
      </c>
      <c r="K6" s="47">
        <v>45000</v>
      </c>
      <c r="L6" s="36">
        <v>12</v>
      </c>
      <c r="M6" s="35">
        <v>0</v>
      </c>
      <c r="N6" s="36" t="s">
        <v>152</v>
      </c>
      <c r="O6" s="37"/>
      <c r="P6" s="48" t="s">
        <v>230</v>
      </c>
      <c r="Q6" s="48" t="s">
        <v>153</v>
      </c>
      <c r="R6" s="48" t="s">
        <v>154</v>
      </c>
      <c r="S6" s="187">
        <v>1051578.46</v>
      </c>
      <c r="T6" s="188">
        <v>1051578.46</v>
      </c>
      <c r="U6" s="188">
        <v>0</v>
      </c>
      <c r="V6" s="187">
        <v>0</v>
      </c>
      <c r="W6" s="20">
        <v>0</v>
      </c>
      <c r="X6" s="20">
        <v>44396.250137210693</v>
      </c>
      <c r="Y6" s="36" t="s">
        <v>155</v>
      </c>
      <c r="Z6" s="36" t="s">
        <v>155</v>
      </c>
      <c r="AA6" s="36" t="s">
        <v>155</v>
      </c>
      <c r="AB6" s="36" t="s">
        <v>155</v>
      </c>
      <c r="AC6" s="36" t="s">
        <v>155</v>
      </c>
      <c r="AD6" s="187">
        <v>0</v>
      </c>
      <c r="AE6" s="187">
        <v>0</v>
      </c>
      <c r="AF6" s="187">
        <v>0</v>
      </c>
      <c r="AG6" s="187">
        <v>0</v>
      </c>
      <c r="AH6" s="206">
        <v>0</v>
      </c>
      <c r="AI6" s="206">
        <v>0</v>
      </c>
      <c r="AJ6" s="207">
        <v>2880.06</v>
      </c>
      <c r="AK6" s="207">
        <v>0</v>
      </c>
      <c r="AL6" s="211">
        <v>2624.56</v>
      </c>
      <c r="AM6" s="211">
        <v>3253.05</v>
      </c>
      <c r="AN6" s="211">
        <v>0</v>
      </c>
      <c r="AO6" s="211">
        <v>0</v>
      </c>
      <c r="AP6" s="34">
        <v>42276</v>
      </c>
      <c r="AQ6" s="22">
        <v>45966.12</v>
      </c>
      <c r="AR6" s="42">
        <v>2749</v>
      </c>
      <c r="AS6" s="38"/>
      <c r="AT6" s="38"/>
      <c r="AU6" s="106">
        <v>4</v>
      </c>
      <c r="AV6" s="61">
        <v>47582</v>
      </c>
      <c r="AW6" s="38" t="s">
        <v>155</v>
      </c>
      <c r="AX6" s="38" t="s">
        <v>154</v>
      </c>
      <c r="AY6" s="191">
        <v>12207.46</v>
      </c>
      <c r="AZ6" s="61">
        <v>42675</v>
      </c>
      <c r="BA6" s="114" t="s">
        <v>156</v>
      </c>
      <c r="BB6" s="148">
        <v>1252288.96</v>
      </c>
      <c r="BC6" s="38">
        <v>12207.46</v>
      </c>
      <c r="BD6" s="61">
        <v>42675</v>
      </c>
      <c r="BE6" s="115" t="s">
        <v>155</v>
      </c>
      <c r="BF6" s="61" t="s">
        <v>352</v>
      </c>
      <c r="BG6" s="43" t="s">
        <v>164</v>
      </c>
      <c r="BH6" s="38" t="s">
        <v>159</v>
      </c>
      <c r="BI6" s="62" t="s">
        <v>372</v>
      </c>
      <c r="BJ6" s="38"/>
      <c r="BK6" s="68">
        <v>927600</v>
      </c>
      <c r="BL6" s="61">
        <v>42061</v>
      </c>
      <c r="BM6" s="61">
        <v>41082</v>
      </c>
      <c r="BN6" s="56" t="s">
        <v>154</v>
      </c>
      <c r="BO6" s="56" t="s">
        <v>154</v>
      </c>
      <c r="BP6" s="38" t="s">
        <v>155</v>
      </c>
      <c r="BQ6" s="38"/>
      <c r="BR6" s="38" t="s">
        <v>154</v>
      </c>
      <c r="BS6" s="38" t="s">
        <v>154</v>
      </c>
      <c r="BT6" s="38" t="s">
        <v>154</v>
      </c>
      <c r="BU6" s="38" t="s">
        <v>155</v>
      </c>
      <c r="BV6" s="43" t="s">
        <v>154</v>
      </c>
      <c r="BW6" s="43" t="s">
        <v>154</v>
      </c>
      <c r="BX6" s="38"/>
      <c r="BY6" s="38" t="s">
        <v>155</v>
      </c>
      <c r="BZ6" s="139" t="s">
        <v>366</v>
      </c>
      <c r="CA6" s="38">
        <v>1</v>
      </c>
      <c r="CB6" s="56">
        <f t="shared" si="0"/>
        <v>43511</v>
      </c>
      <c r="CC6" s="52">
        <f t="shared" si="1"/>
        <v>130264.10800000001</v>
      </c>
      <c r="CD6" s="68">
        <v>1302641.08</v>
      </c>
      <c r="CE6" s="65">
        <f t="shared" si="2"/>
        <v>61</v>
      </c>
      <c r="CF6" s="61">
        <f t="shared" si="3"/>
        <v>43483</v>
      </c>
      <c r="CG6" s="118"/>
      <c r="CH6" s="125" t="s">
        <v>339</v>
      </c>
      <c r="CI6" s="128">
        <v>43511</v>
      </c>
      <c r="CJ6" s="126">
        <v>61</v>
      </c>
      <c r="CK6" s="127">
        <v>43483</v>
      </c>
      <c r="CL6" s="140">
        <v>260528.21600000001</v>
      </c>
      <c r="CM6" s="149">
        <f>CL6/2</f>
        <v>130264.10800000001</v>
      </c>
      <c r="CN6" s="217">
        <v>1302641.08</v>
      </c>
      <c r="CO6" s="218">
        <f t="shared" si="4"/>
        <v>260528.21600000001</v>
      </c>
      <c r="CP6" s="61">
        <v>43454</v>
      </c>
      <c r="CQ6" s="68">
        <v>260528.22</v>
      </c>
      <c r="CR6" s="68">
        <v>1302641.08</v>
      </c>
      <c r="CS6" s="38">
        <v>711</v>
      </c>
      <c r="CT6" s="61">
        <v>43175</v>
      </c>
      <c r="CV6" s="101">
        <v>184</v>
      </c>
    </row>
    <row r="7" spans="1:100" x14ac:dyDescent="0.25">
      <c r="A7" s="50">
        <v>5100625</v>
      </c>
      <c r="B7" s="50" t="s">
        <v>162</v>
      </c>
      <c r="C7" s="45">
        <v>202</v>
      </c>
      <c r="D7" s="45">
        <v>1</v>
      </c>
      <c r="E7" s="37" t="s">
        <v>151</v>
      </c>
      <c r="F7" s="36">
        <v>300175</v>
      </c>
      <c r="G7" s="175" t="s">
        <v>265</v>
      </c>
      <c r="H7" s="78">
        <v>39199</v>
      </c>
      <c r="I7" s="39">
        <v>42851</v>
      </c>
      <c r="J7" s="36">
        <v>840</v>
      </c>
      <c r="K7" s="47">
        <v>100000</v>
      </c>
      <c r="L7" s="36">
        <v>12.5</v>
      </c>
      <c r="M7" s="35">
        <v>0</v>
      </c>
      <c r="N7" s="38" t="s">
        <v>152</v>
      </c>
      <c r="O7" s="37"/>
      <c r="P7" s="48" t="s">
        <v>291</v>
      </c>
      <c r="Q7" s="48" t="s">
        <v>153</v>
      </c>
      <c r="R7" s="48" t="s">
        <v>154</v>
      </c>
      <c r="S7" s="187">
        <v>3205249.75</v>
      </c>
      <c r="T7" s="188">
        <v>2033057.37</v>
      </c>
      <c r="U7" s="188">
        <v>1172192.3799999999</v>
      </c>
      <c r="V7" s="187">
        <v>0</v>
      </c>
      <c r="W7" s="20">
        <v>0</v>
      </c>
      <c r="X7" s="20">
        <v>135321.40022460336</v>
      </c>
      <c r="Y7" s="36" t="s">
        <v>155</v>
      </c>
      <c r="Z7" s="36" t="s">
        <v>155</v>
      </c>
      <c r="AA7" s="36"/>
      <c r="AB7" s="36" t="s">
        <v>155</v>
      </c>
      <c r="AC7" s="36" t="s">
        <v>155</v>
      </c>
      <c r="AD7" s="187">
        <v>0</v>
      </c>
      <c r="AE7" s="187">
        <v>0</v>
      </c>
      <c r="AF7" s="187">
        <v>0</v>
      </c>
      <c r="AG7" s="187">
        <v>0</v>
      </c>
      <c r="AH7" s="206">
        <v>0</v>
      </c>
      <c r="AI7" s="206">
        <v>0</v>
      </c>
      <c r="AJ7" s="207">
        <v>0</v>
      </c>
      <c r="AK7" s="207">
        <v>0</v>
      </c>
      <c r="AL7" s="211">
        <v>0</v>
      </c>
      <c r="AM7" s="211">
        <v>0</v>
      </c>
      <c r="AN7" s="211">
        <v>0</v>
      </c>
      <c r="AO7" s="211">
        <v>0</v>
      </c>
      <c r="AP7" s="34">
        <v>42247</v>
      </c>
      <c r="AQ7" s="22">
        <v>85832.99</v>
      </c>
      <c r="AR7" s="42">
        <v>4064</v>
      </c>
      <c r="AS7" s="38"/>
      <c r="AT7" s="38"/>
      <c r="AU7" s="106">
        <v>3</v>
      </c>
      <c r="AV7" s="61">
        <v>43947</v>
      </c>
      <c r="AW7" s="38" t="s">
        <v>155</v>
      </c>
      <c r="AX7" s="38" t="s">
        <v>154</v>
      </c>
      <c r="AY7" s="191">
        <v>35132.71</v>
      </c>
      <c r="AZ7" s="61">
        <v>42675</v>
      </c>
      <c r="BA7" s="114" t="s">
        <v>156</v>
      </c>
      <c r="BB7" s="148">
        <v>3450147.79</v>
      </c>
      <c r="BC7" s="68">
        <v>35132.71</v>
      </c>
      <c r="BD7" s="61">
        <v>42675</v>
      </c>
      <c r="BE7" s="115" t="s">
        <v>155</v>
      </c>
      <c r="BF7" s="61" t="s">
        <v>352</v>
      </c>
      <c r="BG7" s="43" t="s">
        <v>164</v>
      </c>
      <c r="BH7" s="38" t="s">
        <v>158</v>
      </c>
      <c r="BI7" s="62" t="s">
        <v>373</v>
      </c>
      <c r="BJ7" s="38"/>
      <c r="BK7" s="68">
        <v>1350990</v>
      </c>
      <c r="BL7" s="61">
        <v>42417</v>
      </c>
      <c r="BM7" s="61">
        <v>42184</v>
      </c>
      <c r="BN7" s="56" t="s">
        <v>154</v>
      </c>
      <c r="BO7" s="56" t="s">
        <v>154</v>
      </c>
      <c r="BP7" s="38" t="s">
        <v>154</v>
      </c>
      <c r="BQ7" s="38"/>
      <c r="BR7" s="38" t="s">
        <v>154</v>
      </c>
      <c r="BS7" s="38" t="s">
        <v>154</v>
      </c>
      <c r="BT7" s="38" t="s">
        <v>154</v>
      </c>
      <c r="BU7" s="38" t="s">
        <v>155</v>
      </c>
      <c r="BV7" s="43" t="s">
        <v>154</v>
      </c>
      <c r="BW7" s="43" t="s">
        <v>154</v>
      </c>
      <c r="BX7" s="38"/>
      <c r="BY7" s="38" t="s">
        <v>155</v>
      </c>
      <c r="BZ7" s="139" t="s">
        <v>366</v>
      </c>
      <c r="CA7" s="38">
        <v>9</v>
      </c>
      <c r="CB7" s="56">
        <f t="shared" si="0"/>
        <v>43455</v>
      </c>
      <c r="CC7" s="52">
        <f t="shared" si="1"/>
        <v>365556.28</v>
      </c>
      <c r="CD7" s="68">
        <v>3655562.82</v>
      </c>
      <c r="CE7" s="65">
        <f t="shared" si="2"/>
        <v>2410</v>
      </c>
      <c r="CF7" s="61">
        <f t="shared" si="3"/>
        <v>43427</v>
      </c>
      <c r="CG7" s="118"/>
      <c r="CH7" s="125" t="s">
        <v>340</v>
      </c>
      <c r="CI7" s="128">
        <v>43455</v>
      </c>
      <c r="CJ7" s="126">
        <v>2410</v>
      </c>
      <c r="CK7" s="127">
        <v>43427</v>
      </c>
      <c r="CL7" s="213">
        <v>731112.56</v>
      </c>
      <c r="CM7" s="149">
        <v>365556.28</v>
      </c>
      <c r="CN7" s="217">
        <v>3655562.82</v>
      </c>
      <c r="CO7" s="218">
        <f t="shared" si="4"/>
        <v>731112.56399999978</v>
      </c>
      <c r="CP7" s="61">
        <v>43178</v>
      </c>
      <c r="CQ7" s="68">
        <v>731112.56</v>
      </c>
      <c r="CR7" s="68">
        <v>3655562.82</v>
      </c>
      <c r="CS7" s="38">
        <v>214</v>
      </c>
      <c r="CT7" s="61">
        <v>43124</v>
      </c>
      <c r="CV7" s="101">
        <v>202</v>
      </c>
    </row>
    <row r="8" spans="1:100" x14ac:dyDescent="0.25">
      <c r="A8" s="57">
        <v>9056506</v>
      </c>
      <c r="B8" s="45"/>
      <c r="C8" s="45">
        <v>202</v>
      </c>
      <c r="D8" s="45">
        <v>1</v>
      </c>
      <c r="E8" s="37" t="s">
        <v>151</v>
      </c>
      <c r="F8" s="36">
        <v>300175</v>
      </c>
      <c r="G8" s="171" t="s">
        <v>184</v>
      </c>
      <c r="H8" s="51">
        <v>39729</v>
      </c>
      <c r="I8" s="51">
        <v>48128</v>
      </c>
      <c r="J8" s="48">
        <v>980</v>
      </c>
      <c r="K8" s="48">
        <v>1034036.23</v>
      </c>
      <c r="L8" s="48">
        <v>13</v>
      </c>
      <c r="M8" s="48">
        <v>0</v>
      </c>
      <c r="N8" s="48" t="s">
        <v>161</v>
      </c>
      <c r="O8" s="48"/>
      <c r="P8" s="48" t="s">
        <v>241</v>
      </c>
      <c r="Q8" s="48" t="s">
        <v>226</v>
      </c>
      <c r="R8" s="44" t="s">
        <v>154</v>
      </c>
      <c r="S8" s="20">
        <v>1271109</v>
      </c>
      <c r="T8" s="21">
        <v>1034023.51</v>
      </c>
      <c r="U8" s="21">
        <v>237085.49</v>
      </c>
      <c r="V8" s="20">
        <v>0</v>
      </c>
      <c r="W8" s="20">
        <v>0</v>
      </c>
      <c r="X8" s="20">
        <v>1271109</v>
      </c>
      <c r="Y8" s="109" t="s">
        <v>154</v>
      </c>
      <c r="Z8" s="109" t="s">
        <v>154</v>
      </c>
      <c r="AA8" s="48"/>
      <c r="AB8" s="48"/>
      <c r="AC8" s="48"/>
      <c r="AD8" s="20">
        <v>0</v>
      </c>
      <c r="AE8" s="20">
        <v>0</v>
      </c>
      <c r="AF8" s="20">
        <v>0</v>
      </c>
      <c r="AG8" s="20">
        <v>0</v>
      </c>
      <c r="AH8" s="20">
        <v>0</v>
      </c>
      <c r="AI8" s="20">
        <v>0</v>
      </c>
      <c r="AJ8" s="31">
        <v>0</v>
      </c>
      <c r="AK8" s="31">
        <v>0</v>
      </c>
      <c r="AL8" s="31">
        <v>0</v>
      </c>
      <c r="AM8" s="31">
        <v>0</v>
      </c>
      <c r="AN8" s="31">
        <v>0</v>
      </c>
      <c r="AO8" s="31">
        <v>0</v>
      </c>
      <c r="AP8" s="34">
        <v>42489</v>
      </c>
      <c r="AQ8" s="22">
        <v>5</v>
      </c>
      <c r="AR8" s="42">
        <v>1331</v>
      </c>
      <c r="AS8" s="84"/>
      <c r="AT8" s="63"/>
      <c r="AU8" s="48">
        <v>3</v>
      </c>
      <c r="AV8" s="90">
        <v>49223</v>
      </c>
      <c r="AW8" s="85" t="s">
        <v>155</v>
      </c>
      <c r="AX8" s="63" t="s">
        <v>154</v>
      </c>
      <c r="AY8" s="170">
        <v>102722.63</v>
      </c>
      <c r="AZ8" s="70">
        <v>42675</v>
      </c>
      <c r="BA8" s="50" t="s">
        <v>156</v>
      </c>
      <c r="BB8" s="96">
        <v>1058275.02</v>
      </c>
      <c r="BC8" s="52"/>
      <c r="BD8" s="61">
        <v>42675</v>
      </c>
      <c r="BE8" s="115" t="s">
        <v>155</v>
      </c>
      <c r="BF8" s="43"/>
      <c r="BG8" s="38" t="s">
        <v>164</v>
      </c>
      <c r="BH8" s="38" t="s">
        <v>158</v>
      </c>
      <c r="BI8" s="38" t="s">
        <v>273</v>
      </c>
      <c r="BJ8" s="38"/>
      <c r="BK8" s="97">
        <v>230754.86</v>
      </c>
      <c r="BL8" s="56">
        <v>42360</v>
      </c>
      <c r="BM8" s="56"/>
      <c r="BN8" s="56"/>
      <c r="BO8" s="38"/>
      <c r="BP8" s="38" t="s">
        <v>173</v>
      </c>
      <c r="BQ8" s="38"/>
      <c r="BR8" s="38" t="s">
        <v>154</v>
      </c>
      <c r="BS8" s="38" t="s">
        <v>154</v>
      </c>
      <c r="BT8" s="38" t="s">
        <v>154</v>
      </c>
      <c r="BU8" s="38"/>
      <c r="BV8" s="38"/>
      <c r="BW8" s="38"/>
      <c r="BX8" s="38"/>
      <c r="BY8" s="38" t="s">
        <v>155</v>
      </c>
      <c r="BZ8" s="139" t="s">
        <v>366</v>
      </c>
      <c r="CA8" s="38">
        <v>9</v>
      </c>
      <c r="CB8" s="56">
        <f t="shared" si="0"/>
        <v>43455</v>
      </c>
      <c r="CC8" s="52">
        <f t="shared" si="1"/>
        <v>114239.58500000002</v>
      </c>
      <c r="CD8" s="87">
        <v>1142395.8500000001</v>
      </c>
      <c r="CE8" s="65">
        <f t="shared" si="2"/>
        <v>2410</v>
      </c>
      <c r="CF8" s="61">
        <f t="shared" si="3"/>
        <v>43427</v>
      </c>
      <c r="CG8" s="121"/>
      <c r="CH8" s="125" t="s">
        <v>343</v>
      </c>
      <c r="CI8" s="128">
        <v>43455</v>
      </c>
      <c r="CJ8" s="126">
        <v>2410</v>
      </c>
      <c r="CK8" s="127">
        <v>43427</v>
      </c>
      <c r="CL8" s="254">
        <v>228479.17000000004</v>
      </c>
      <c r="CM8" s="158">
        <f>CL8/2</f>
        <v>114239.58500000002</v>
      </c>
      <c r="CN8" s="159">
        <v>1142395.8500000001</v>
      </c>
      <c r="CO8" s="218">
        <f t="shared" si="4"/>
        <v>228479.16999999993</v>
      </c>
      <c r="CP8" s="56">
        <v>43234</v>
      </c>
      <c r="CQ8" s="97">
        <v>228479.17000000004</v>
      </c>
      <c r="CR8" s="87">
        <v>1142395.8500000001</v>
      </c>
      <c r="CS8" s="88"/>
      <c r="CT8" s="89">
        <v>43175</v>
      </c>
      <c r="CV8" s="101">
        <v>261</v>
      </c>
    </row>
    <row r="9" spans="1:100" ht="15" customHeight="1" x14ac:dyDescent="0.25">
      <c r="A9" s="45">
        <v>8610884</v>
      </c>
      <c r="B9" s="45"/>
      <c r="C9" s="45">
        <v>202</v>
      </c>
      <c r="D9" s="45">
        <v>1</v>
      </c>
      <c r="E9" s="37" t="s">
        <v>151</v>
      </c>
      <c r="F9" s="36">
        <v>300175</v>
      </c>
      <c r="G9" s="182" t="s">
        <v>204</v>
      </c>
      <c r="H9" s="225">
        <v>39709</v>
      </c>
      <c r="I9" s="225">
        <v>48839</v>
      </c>
      <c r="J9" s="37">
        <v>980</v>
      </c>
      <c r="K9" s="47">
        <v>25000</v>
      </c>
      <c r="L9" s="36">
        <v>20</v>
      </c>
      <c r="M9" s="35">
        <v>0</v>
      </c>
      <c r="N9" s="36" t="s">
        <v>350</v>
      </c>
      <c r="O9" s="37" t="s">
        <v>356</v>
      </c>
      <c r="P9" s="36" t="s">
        <v>230</v>
      </c>
      <c r="Q9" s="48" t="s">
        <v>226</v>
      </c>
      <c r="R9" s="44" t="s">
        <v>154</v>
      </c>
      <c r="S9" s="20">
        <v>431716.45</v>
      </c>
      <c r="T9" s="21">
        <v>386520.69</v>
      </c>
      <c r="U9" s="21">
        <v>45195.76</v>
      </c>
      <c r="V9" s="20">
        <v>0</v>
      </c>
      <c r="W9" s="20">
        <v>6822.78</v>
      </c>
      <c r="X9" s="20">
        <v>431716.45</v>
      </c>
      <c r="Y9" s="36" t="s">
        <v>155</v>
      </c>
      <c r="Z9" s="36" t="s">
        <v>155</v>
      </c>
      <c r="AA9" s="36"/>
      <c r="AB9" s="36" t="s">
        <v>155</v>
      </c>
      <c r="AC9" s="36" t="s">
        <v>155</v>
      </c>
      <c r="AD9" s="20">
        <v>7979.13</v>
      </c>
      <c r="AE9" s="20">
        <v>8025.34</v>
      </c>
      <c r="AF9" s="20">
        <v>8011.58</v>
      </c>
      <c r="AG9" s="20">
        <v>8005.4400000000005</v>
      </c>
      <c r="AH9" s="20">
        <v>7986.3600000000006</v>
      </c>
      <c r="AI9" s="20">
        <v>7970</v>
      </c>
      <c r="AJ9" s="31">
        <v>2660</v>
      </c>
      <c r="AK9" s="31">
        <v>0</v>
      </c>
      <c r="AL9" s="31">
        <v>0</v>
      </c>
      <c r="AM9" s="31">
        <v>0</v>
      </c>
      <c r="AN9" s="31">
        <v>0</v>
      </c>
      <c r="AO9" s="31">
        <v>0</v>
      </c>
      <c r="AP9" s="34">
        <v>43292</v>
      </c>
      <c r="AQ9" s="22">
        <v>2648.74</v>
      </c>
      <c r="AR9" s="42">
        <v>542</v>
      </c>
      <c r="AS9" s="38"/>
      <c r="AT9" s="38"/>
      <c r="AU9" s="106">
        <v>1</v>
      </c>
      <c r="AV9" s="61">
        <v>49935</v>
      </c>
      <c r="AW9" s="38" t="s">
        <v>155</v>
      </c>
      <c r="AX9" s="38" t="s">
        <v>154</v>
      </c>
      <c r="AY9" s="167">
        <v>89080.1</v>
      </c>
      <c r="AZ9" s="225">
        <v>42675</v>
      </c>
      <c r="BA9" s="45" t="s">
        <v>156</v>
      </c>
      <c r="BB9" s="167">
        <v>391133.5</v>
      </c>
      <c r="BC9" s="68">
        <v>89080.1</v>
      </c>
      <c r="BD9" s="61">
        <v>42675</v>
      </c>
      <c r="BE9" s="115" t="s">
        <v>155</v>
      </c>
      <c r="BF9" s="38"/>
      <c r="BG9" s="38" t="s">
        <v>164</v>
      </c>
      <c r="BH9" s="38" t="s">
        <v>357</v>
      </c>
      <c r="BI9" s="38" t="s">
        <v>358</v>
      </c>
      <c r="BJ9" s="38">
        <v>194574</v>
      </c>
      <c r="BK9" s="68">
        <v>344736</v>
      </c>
      <c r="BL9" s="61">
        <v>42418</v>
      </c>
      <c r="BM9" s="61">
        <v>42446</v>
      </c>
      <c r="BN9" s="38" t="s">
        <v>154</v>
      </c>
      <c r="BO9" s="38" t="s">
        <v>154</v>
      </c>
      <c r="BP9" s="38" t="s">
        <v>154</v>
      </c>
      <c r="BQ9" s="38"/>
      <c r="BR9" s="38" t="s">
        <v>154</v>
      </c>
      <c r="BS9" s="38" t="s">
        <v>154</v>
      </c>
      <c r="BT9" s="38" t="s">
        <v>154</v>
      </c>
      <c r="BU9" s="38" t="s">
        <v>154</v>
      </c>
      <c r="BV9" s="38" t="s">
        <v>155</v>
      </c>
      <c r="BW9" s="38"/>
      <c r="BX9" s="38"/>
      <c r="BY9" s="38" t="s">
        <v>155</v>
      </c>
      <c r="BZ9" s="38" t="s">
        <v>157</v>
      </c>
      <c r="CA9" s="38">
        <v>1</v>
      </c>
      <c r="CB9" s="56">
        <f t="shared" si="0"/>
        <v>43608</v>
      </c>
      <c r="CC9" s="52">
        <f t="shared" si="1"/>
        <v>80793.570000000007</v>
      </c>
      <c r="CD9" s="68">
        <f>CN9</f>
        <v>403967.84</v>
      </c>
      <c r="CE9" s="65">
        <f t="shared" si="2"/>
        <v>329</v>
      </c>
      <c r="CF9" s="61">
        <f t="shared" si="3"/>
        <v>43553</v>
      </c>
      <c r="CG9" s="123"/>
      <c r="CH9" s="125" t="s">
        <v>346</v>
      </c>
      <c r="CI9" s="128">
        <v>43608</v>
      </c>
      <c r="CJ9" s="126">
        <v>329</v>
      </c>
      <c r="CK9" s="127">
        <v>43553</v>
      </c>
      <c r="CL9" s="149">
        <v>403967.84</v>
      </c>
      <c r="CM9" s="147">
        <v>80793.570000000007</v>
      </c>
      <c r="CN9" s="148">
        <v>403967.84</v>
      </c>
      <c r="CO9" s="218">
        <f t="shared" si="4"/>
        <v>80793.56799999997</v>
      </c>
      <c r="CP9" s="131">
        <v>43553</v>
      </c>
      <c r="CQ9" s="38"/>
      <c r="CR9" s="68"/>
      <c r="CS9" s="38"/>
      <c r="CT9" s="131">
        <v>43553</v>
      </c>
      <c r="CV9" s="101">
        <v>282</v>
      </c>
    </row>
    <row r="10" spans="1:100" ht="15" customHeight="1" x14ac:dyDescent="0.25">
      <c r="A10" s="50">
        <v>9056688</v>
      </c>
      <c r="B10" s="50" t="s">
        <v>163</v>
      </c>
      <c r="C10" s="45">
        <v>202</v>
      </c>
      <c r="D10" s="45">
        <v>1</v>
      </c>
      <c r="E10" s="37" t="s">
        <v>151</v>
      </c>
      <c r="F10" s="36">
        <v>300175</v>
      </c>
      <c r="G10" s="175" t="s">
        <v>292</v>
      </c>
      <c r="H10" s="78">
        <v>39078</v>
      </c>
      <c r="I10" s="39">
        <v>46381</v>
      </c>
      <c r="J10" s="36">
        <v>980</v>
      </c>
      <c r="K10" s="47">
        <v>115000</v>
      </c>
      <c r="L10" s="36">
        <v>12</v>
      </c>
      <c r="M10" s="35">
        <v>0</v>
      </c>
      <c r="N10" s="38" t="s">
        <v>152</v>
      </c>
      <c r="O10" s="37"/>
      <c r="P10" s="48" t="s">
        <v>291</v>
      </c>
      <c r="Q10" s="48" t="s">
        <v>153</v>
      </c>
      <c r="R10" s="48" t="s">
        <v>154</v>
      </c>
      <c r="S10" s="20">
        <v>5734866.9000000004</v>
      </c>
      <c r="T10" s="21">
        <v>4733106.29</v>
      </c>
      <c r="U10" s="21">
        <v>1001760.61</v>
      </c>
      <c r="V10" s="20">
        <v>0</v>
      </c>
      <c r="W10" s="20">
        <v>0</v>
      </c>
      <c r="X10" s="20">
        <v>5734866.9000000004</v>
      </c>
      <c r="Y10" s="36" t="s">
        <v>155</v>
      </c>
      <c r="Z10" s="36" t="s">
        <v>155</v>
      </c>
      <c r="AA10" s="36"/>
      <c r="AB10" s="36" t="s">
        <v>154</v>
      </c>
      <c r="AC10" s="36" t="s">
        <v>155</v>
      </c>
      <c r="AD10" s="20">
        <v>0</v>
      </c>
      <c r="AE10" s="20">
        <v>0</v>
      </c>
      <c r="AF10" s="20">
        <v>0</v>
      </c>
      <c r="AG10" s="20">
        <v>0</v>
      </c>
      <c r="AH10" s="20">
        <v>0</v>
      </c>
      <c r="AI10" s="20">
        <v>0</v>
      </c>
      <c r="AJ10" s="31">
        <v>0</v>
      </c>
      <c r="AK10" s="31">
        <v>0</v>
      </c>
      <c r="AL10" s="31">
        <v>0</v>
      </c>
      <c r="AM10" s="31">
        <v>0</v>
      </c>
      <c r="AN10" s="31">
        <v>0</v>
      </c>
      <c r="AO10" s="31">
        <v>0</v>
      </c>
      <c r="AP10" s="34">
        <v>42489</v>
      </c>
      <c r="AQ10" s="22">
        <v>26</v>
      </c>
      <c r="AR10" s="42">
        <v>1331</v>
      </c>
      <c r="AS10" s="38"/>
      <c r="AT10" s="38"/>
      <c r="AU10" s="106">
        <v>4</v>
      </c>
      <c r="AV10" s="61">
        <v>47477</v>
      </c>
      <c r="AW10" s="38" t="s">
        <v>155</v>
      </c>
      <c r="AX10" s="38" t="s">
        <v>154</v>
      </c>
      <c r="AY10" s="36">
        <v>872249.17</v>
      </c>
      <c r="AZ10" s="61">
        <v>42675</v>
      </c>
      <c r="BA10" s="114" t="s">
        <v>156</v>
      </c>
      <c r="BB10" s="68">
        <v>4835580.2300000004</v>
      </c>
      <c r="BC10" s="68">
        <v>872249.17</v>
      </c>
      <c r="BD10" s="61">
        <v>42675</v>
      </c>
      <c r="BE10" s="115" t="s">
        <v>155</v>
      </c>
      <c r="BF10" s="38"/>
      <c r="BG10" s="43" t="s">
        <v>164</v>
      </c>
      <c r="BH10" s="38" t="s">
        <v>159</v>
      </c>
      <c r="BI10" s="62" t="s">
        <v>374</v>
      </c>
      <c r="BJ10" s="38"/>
      <c r="BK10" s="68">
        <v>1372466</v>
      </c>
      <c r="BL10" s="61">
        <v>42410</v>
      </c>
      <c r="BM10" s="61">
        <v>42184</v>
      </c>
      <c r="BN10" s="38"/>
      <c r="BO10" s="38"/>
      <c r="BP10" s="38" t="s">
        <v>154</v>
      </c>
      <c r="BQ10" s="38"/>
      <c r="BR10" s="38" t="s">
        <v>154</v>
      </c>
      <c r="BS10" s="38" t="s">
        <v>154</v>
      </c>
      <c r="BT10" s="38"/>
      <c r="BU10" s="38" t="s">
        <v>155</v>
      </c>
      <c r="BV10" s="38"/>
      <c r="BW10" s="38"/>
      <c r="BX10" s="38"/>
      <c r="BY10" s="38" t="s">
        <v>155</v>
      </c>
      <c r="BZ10" s="139" t="s">
        <v>366</v>
      </c>
      <c r="CA10" s="38">
        <v>9</v>
      </c>
      <c r="CB10" s="56">
        <f t="shared" si="0"/>
        <v>43455</v>
      </c>
      <c r="CC10" s="52">
        <f t="shared" si="1"/>
        <v>514277.71</v>
      </c>
      <c r="CD10" s="68">
        <v>5142777.08</v>
      </c>
      <c r="CE10" s="65">
        <f t="shared" si="2"/>
        <v>2410</v>
      </c>
      <c r="CF10" s="61">
        <f t="shared" si="3"/>
        <v>43427</v>
      </c>
      <c r="CG10" s="118"/>
      <c r="CH10" s="125" t="s">
        <v>340</v>
      </c>
      <c r="CI10" s="128">
        <v>43455</v>
      </c>
      <c r="CJ10" s="126">
        <v>2410</v>
      </c>
      <c r="CK10" s="127">
        <v>43427</v>
      </c>
      <c r="CL10" s="153">
        <v>1028555.42</v>
      </c>
      <c r="CM10" s="147">
        <v>514277.71</v>
      </c>
      <c r="CN10" s="148">
        <v>5142777.08</v>
      </c>
      <c r="CO10" s="218">
        <f t="shared" si="4"/>
        <v>1028555.4159999997</v>
      </c>
      <c r="CP10" s="61">
        <v>43178</v>
      </c>
      <c r="CQ10" s="68">
        <v>1028555.42</v>
      </c>
      <c r="CR10" s="68">
        <v>5142777.08</v>
      </c>
      <c r="CS10" s="38">
        <v>214</v>
      </c>
      <c r="CT10" s="61">
        <v>43124</v>
      </c>
      <c r="CV10" s="101">
        <v>203</v>
      </c>
    </row>
    <row r="11" spans="1:100" ht="15" customHeight="1" x14ac:dyDescent="0.25">
      <c r="A11" s="57">
        <v>9056488</v>
      </c>
      <c r="B11" s="45"/>
      <c r="C11" s="45">
        <v>202</v>
      </c>
      <c r="D11" s="45">
        <v>1</v>
      </c>
      <c r="E11" s="37" t="s">
        <v>151</v>
      </c>
      <c r="F11" s="36">
        <v>300175</v>
      </c>
      <c r="G11" s="171" t="s">
        <v>185</v>
      </c>
      <c r="H11" s="51">
        <v>39539</v>
      </c>
      <c r="I11" s="51">
        <v>46843</v>
      </c>
      <c r="J11" s="48">
        <v>980</v>
      </c>
      <c r="K11" s="48">
        <v>835525.62</v>
      </c>
      <c r="L11" s="48">
        <v>12.5</v>
      </c>
      <c r="M11" s="48">
        <v>0</v>
      </c>
      <c r="N11" s="48" t="s">
        <v>161</v>
      </c>
      <c r="O11" s="48"/>
      <c r="P11" s="48" t="s">
        <v>241</v>
      </c>
      <c r="Q11" s="48" t="s">
        <v>226</v>
      </c>
      <c r="R11" s="44" t="s">
        <v>154</v>
      </c>
      <c r="S11" s="20">
        <v>1019720.78</v>
      </c>
      <c r="T11" s="21">
        <v>835517.15</v>
      </c>
      <c r="U11" s="21">
        <v>184203.63</v>
      </c>
      <c r="V11" s="20">
        <v>0</v>
      </c>
      <c r="W11" s="20">
        <v>0</v>
      </c>
      <c r="X11" s="20">
        <v>1019720.78</v>
      </c>
      <c r="Y11" s="109" t="s">
        <v>154</v>
      </c>
      <c r="Z11" s="109" t="s">
        <v>154</v>
      </c>
      <c r="AA11" s="109" t="s">
        <v>154</v>
      </c>
      <c r="AB11" s="48"/>
      <c r="AC11" s="48"/>
      <c r="AD11" s="20">
        <v>0</v>
      </c>
      <c r="AE11" s="20">
        <v>0</v>
      </c>
      <c r="AF11" s="20">
        <v>0</v>
      </c>
      <c r="AG11" s="20">
        <v>0</v>
      </c>
      <c r="AH11" s="20">
        <v>0</v>
      </c>
      <c r="AI11" s="20">
        <v>0</v>
      </c>
      <c r="AJ11" s="31">
        <v>0</v>
      </c>
      <c r="AK11" s="31">
        <v>0</v>
      </c>
      <c r="AL11" s="31">
        <v>0</v>
      </c>
      <c r="AM11" s="31">
        <v>0</v>
      </c>
      <c r="AN11" s="31">
        <v>0</v>
      </c>
      <c r="AO11" s="31">
        <v>0</v>
      </c>
      <c r="AP11" s="34">
        <v>42489</v>
      </c>
      <c r="AQ11" s="22">
        <v>4</v>
      </c>
      <c r="AR11" s="42">
        <v>1331</v>
      </c>
      <c r="AS11" s="84"/>
      <c r="AT11" s="63"/>
      <c r="AU11" s="48">
        <v>3</v>
      </c>
      <c r="AV11" s="90">
        <v>47938</v>
      </c>
      <c r="AW11" s="85" t="s">
        <v>155</v>
      </c>
      <c r="AX11" s="63" t="s">
        <v>154</v>
      </c>
      <c r="AY11" s="170">
        <v>85556.46</v>
      </c>
      <c r="AZ11" s="70">
        <v>42675</v>
      </c>
      <c r="BA11" s="50" t="s">
        <v>156</v>
      </c>
      <c r="BB11" s="96">
        <v>854359.71</v>
      </c>
      <c r="BC11" s="52"/>
      <c r="BD11" s="61">
        <v>42675</v>
      </c>
      <c r="BE11" s="115" t="s">
        <v>155</v>
      </c>
      <c r="BF11" s="43"/>
      <c r="BG11" s="38" t="s">
        <v>164</v>
      </c>
      <c r="BH11" s="38" t="s">
        <v>159</v>
      </c>
      <c r="BI11" s="38" t="s">
        <v>375</v>
      </c>
      <c r="BJ11" s="38"/>
      <c r="BK11" s="97">
        <v>164824.9</v>
      </c>
      <c r="BL11" s="56">
        <v>42360</v>
      </c>
      <c r="BM11" s="56"/>
      <c r="BN11" s="56"/>
      <c r="BO11" s="38"/>
      <c r="BP11" s="38" t="s">
        <v>173</v>
      </c>
      <c r="BQ11" s="38"/>
      <c r="BR11" s="38" t="s">
        <v>154</v>
      </c>
      <c r="BS11" s="38" t="s">
        <v>154</v>
      </c>
      <c r="BT11" s="38" t="s">
        <v>154</v>
      </c>
      <c r="BU11" s="43" t="s">
        <v>155</v>
      </c>
      <c r="BV11" s="43"/>
      <c r="BW11" s="38"/>
      <c r="BX11" s="38"/>
      <c r="BY11" s="38" t="s">
        <v>155</v>
      </c>
      <c r="BZ11" s="139" t="s">
        <v>366</v>
      </c>
      <c r="CA11" s="38">
        <v>9</v>
      </c>
      <c r="CB11" s="56">
        <f t="shared" si="0"/>
        <v>43455</v>
      </c>
      <c r="CC11" s="52">
        <f t="shared" si="1"/>
        <v>92815.819000000003</v>
      </c>
      <c r="CD11" s="87">
        <v>928158.19</v>
      </c>
      <c r="CE11" s="65">
        <f t="shared" si="2"/>
        <v>2410</v>
      </c>
      <c r="CF11" s="61">
        <f t="shared" si="3"/>
        <v>43427</v>
      </c>
      <c r="CG11" s="121"/>
      <c r="CH11" s="125" t="s">
        <v>343</v>
      </c>
      <c r="CI11" s="128">
        <v>43455</v>
      </c>
      <c r="CJ11" s="126">
        <v>2410</v>
      </c>
      <c r="CK11" s="127">
        <v>43427</v>
      </c>
      <c r="CL11" s="254">
        <v>185631.63800000001</v>
      </c>
      <c r="CM11" s="158">
        <f>CL11/2</f>
        <v>92815.819000000003</v>
      </c>
      <c r="CN11" s="159">
        <v>928158.19</v>
      </c>
      <c r="CO11" s="218">
        <f t="shared" si="4"/>
        <v>185631.63799999992</v>
      </c>
      <c r="CP11" s="56">
        <v>43297</v>
      </c>
      <c r="CQ11" s="97">
        <v>185631.63800000001</v>
      </c>
      <c r="CR11" s="87">
        <v>928158.19</v>
      </c>
      <c r="CS11" s="88"/>
      <c r="CT11" s="89">
        <v>43231</v>
      </c>
      <c r="CV11" s="101">
        <v>262</v>
      </c>
    </row>
    <row r="12" spans="1:100" ht="15" customHeight="1" x14ac:dyDescent="0.25">
      <c r="A12" s="45">
        <v>5110503</v>
      </c>
      <c r="B12" s="45" t="s">
        <v>162</v>
      </c>
      <c r="C12" s="45">
        <v>202</v>
      </c>
      <c r="D12" s="45">
        <v>1</v>
      </c>
      <c r="E12" s="37" t="s">
        <v>151</v>
      </c>
      <c r="F12" s="36">
        <v>300175</v>
      </c>
      <c r="G12" s="171" t="s">
        <v>268</v>
      </c>
      <c r="H12" s="51">
        <v>39512</v>
      </c>
      <c r="I12" s="51">
        <v>39876</v>
      </c>
      <c r="J12" s="36">
        <v>840</v>
      </c>
      <c r="K12" s="40">
        <v>6880</v>
      </c>
      <c r="L12" s="36">
        <v>0.1</v>
      </c>
      <c r="M12" s="37">
        <v>0</v>
      </c>
      <c r="N12" s="36" t="s">
        <v>152</v>
      </c>
      <c r="O12" s="37"/>
      <c r="P12" s="36" t="s">
        <v>227</v>
      </c>
      <c r="Q12" s="36" t="s">
        <v>226</v>
      </c>
      <c r="R12" s="49" t="s">
        <v>154</v>
      </c>
      <c r="S12" s="187">
        <v>70878.820000000007</v>
      </c>
      <c r="T12" s="188">
        <v>70878.820000000007</v>
      </c>
      <c r="U12" s="188">
        <v>0</v>
      </c>
      <c r="V12" s="187">
        <v>0</v>
      </c>
      <c r="W12" s="20">
        <v>0</v>
      </c>
      <c r="X12" s="20">
        <v>2992.4099264550669</v>
      </c>
      <c r="Y12" s="113" t="s">
        <v>155</v>
      </c>
      <c r="Z12" s="113" t="s">
        <v>155</v>
      </c>
      <c r="AA12" s="36"/>
      <c r="AB12" s="36"/>
      <c r="AC12" s="36"/>
      <c r="AD12" s="187">
        <v>0</v>
      </c>
      <c r="AE12" s="187">
        <v>0</v>
      </c>
      <c r="AF12" s="187">
        <v>0</v>
      </c>
      <c r="AG12" s="187">
        <v>0</v>
      </c>
      <c r="AH12" s="206">
        <v>0</v>
      </c>
      <c r="AI12" s="206">
        <v>0</v>
      </c>
      <c r="AJ12" s="207">
        <v>0</v>
      </c>
      <c r="AK12" s="207">
        <v>0</v>
      </c>
      <c r="AL12" s="211">
        <v>0</v>
      </c>
      <c r="AM12" s="211">
        <v>0</v>
      </c>
      <c r="AN12" s="211">
        <v>0</v>
      </c>
      <c r="AO12" s="211">
        <v>0</v>
      </c>
      <c r="AP12" s="34">
        <v>42276</v>
      </c>
      <c r="AQ12" s="22">
        <v>2992.41</v>
      </c>
      <c r="AR12" s="42">
        <v>4064</v>
      </c>
      <c r="AS12" s="38"/>
      <c r="AT12" s="38"/>
      <c r="AU12" s="44">
        <v>4</v>
      </c>
      <c r="AV12" s="56">
        <v>40971</v>
      </c>
      <c r="AW12" s="43" t="s">
        <v>155</v>
      </c>
      <c r="AX12" s="43" t="s">
        <v>154</v>
      </c>
      <c r="AY12" s="192">
        <v>44510.01</v>
      </c>
      <c r="AZ12" s="61">
        <v>42675</v>
      </c>
      <c r="BA12" s="45" t="s">
        <v>156</v>
      </c>
      <c r="BB12" s="151">
        <v>76352.649999999994</v>
      </c>
      <c r="BC12" s="52">
        <v>44510.01</v>
      </c>
      <c r="BD12" s="61">
        <v>42675</v>
      </c>
      <c r="BE12" s="115" t="s">
        <v>155</v>
      </c>
      <c r="BF12" s="61" t="s">
        <v>352</v>
      </c>
      <c r="BG12" s="43" t="s">
        <v>164</v>
      </c>
      <c r="BH12" s="38" t="s">
        <v>159</v>
      </c>
      <c r="BI12" s="38" t="s">
        <v>376</v>
      </c>
      <c r="BJ12" s="38"/>
      <c r="BK12" s="52">
        <v>516711</v>
      </c>
      <c r="BL12" s="56">
        <v>42305</v>
      </c>
      <c r="BM12" s="56">
        <v>41255</v>
      </c>
      <c r="BN12" s="56" t="s">
        <v>154</v>
      </c>
      <c r="BO12" s="56" t="s">
        <v>154</v>
      </c>
      <c r="BP12" s="38" t="s">
        <v>165</v>
      </c>
      <c r="BQ12" s="38"/>
      <c r="BR12" s="38" t="s">
        <v>154</v>
      </c>
      <c r="BS12" s="38" t="s">
        <v>154</v>
      </c>
      <c r="BT12" s="38" t="s">
        <v>154</v>
      </c>
      <c r="BU12" s="38" t="s">
        <v>154</v>
      </c>
      <c r="BV12" s="43" t="s">
        <v>154</v>
      </c>
      <c r="BW12" s="43" t="s">
        <v>154</v>
      </c>
      <c r="BX12" s="38"/>
      <c r="BY12" s="38" t="s">
        <v>155</v>
      </c>
      <c r="BZ12" s="139" t="s">
        <v>366</v>
      </c>
      <c r="CA12" s="38">
        <v>1</v>
      </c>
      <c r="CB12" s="56">
        <f t="shared" si="0"/>
        <v>43511</v>
      </c>
      <c r="CC12" s="52">
        <f t="shared" si="1"/>
        <v>7936.2</v>
      </c>
      <c r="CD12" s="68">
        <v>79361.990000000005</v>
      </c>
      <c r="CE12" s="65">
        <f t="shared" si="2"/>
        <v>61</v>
      </c>
      <c r="CF12" s="61">
        <f t="shared" si="3"/>
        <v>43483</v>
      </c>
      <c r="CG12" s="118"/>
      <c r="CH12" s="125" t="s">
        <v>339</v>
      </c>
      <c r="CI12" s="128">
        <v>43511</v>
      </c>
      <c r="CJ12" s="126">
        <v>61</v>
      </c>
      <c r="CK12" s="127">
        <v>43483</v>
      </c>
      <c r="CL12" s="149">
        <v>15872.4</v>
      </c>
      <c r="CM12" s="149">
        <f>CL12/2</f>
        <v>7936.2</v>
      </c>
      <c r="CN12" s="217">
        <v>79361.990000000005</v>
      </c>
      <c r="CO12" s="218">
        <f t="shared" si="4"/>
        <v>15872.398000000001</v>
      </c>
      <c r="CP12" s="56">
        <v>43089</v>
      </c>
      <c r="CQ12" s="68">
        <v>15872.4</v>
      </c>
      <c r="CR12" s="68">
        <v>79361.990000000005</v>
      </c>
      <c r="CS12" s="38">
        <v>557</v>
      </c>
      <c r="CT12" s="61">
        <v>43068</v>
      </c>
      <c r="CV12" s="101">
        <v>185</v>
      </c>
    </row>
    <row r="13" spans="1:100" ht="15" customHeight="1" x14ac:dyDescent="0.25">
      <c r="A13" s="45">
        <v>5110515</v>
      </c>
      <c r="B13" s="45" t="s">
        <v>162</v>
      </c>
      <c r="C13" s="45">
        <v>202</v>
      </c>
      <c r="D13" s="45">
        <v>1</v>
      </c>
      <c r="E13" s="37" t="s">
        <v>151</v>
      </c>
      <c r="F13" s="36">
        <v>300175</v>
      </c>
      <c r="G13" s="171" t="s">
        <v>269</v>
      </c>
      <c r="H13" s="51">
        <v>39512</v>
      </c>
      <c r="I13" s="51">
        <v>46815</v>
      </c>
      <c r="J13" s="36">
        <v>840</v>
      </c>
      <c r="K13" s="40">
        <v>68800</v>
      </c>
      <c r="L13" s="36">
        <v>12</v>
      </c>
      <c r="M13" s="37">
        <v>0</v>
      </c>
      <c r="N13" s="36" t="s">
        <v>152</v>
      </c>
      <c r="O13" s="37"/>
      <c r="P13" s="36" t="s">
        <v>227</v>
      </c>
      <c r="Q13" s="36" t="s">
        <v>226</v>
      </c>
      <c r="R13" s="49" t="s">
        <v>154</v>
      </c>
      <c r="S13" s="187">
        <v>1801992.8</v>
      </c>
      <c r="T13" s="188">
        <v>1588857.74</v>
      </c>
      <c r="U13" s="188">
        <v>213135.06</v>
      </c>
      <c r="V13" s="187">
        <v>0</v>
      </c>
      <c r="W13" s="20">
        <v>0</v>
      </c>
      <c r="X13" s="20">
        <v>76077.749913451713</v>
      </c>
      <c r="Y13" s="113" t="s">
        <v>155</v>
      </c>
      <c r="Z13" s="113" t="s">
        <v>155</v>
      </c>
      <c r="AA13" s="36"/>
      <c r="AB13" s="36"/>
      <c r="AC13" s="36"/>
      <c r="AD13" s="187">
        <v>0</v>
      </c>
      <c r="AE13" s="187">
        <v>0</v>
      </c>
      <c r="AF13" s="187">
        <v>0</v>
      </c>
      <c r="AG13" s="187">
        <v>0</v>
      </c>
      <c r="AH13" s="206">
        <v>0</v>
      </c>
      <c r="AI13" s="206">
        <v>0</v>
      </c>
      <c r="AJ13" s="207">
        <v>0</v>
      </c>
      <c r="AK13" s="207">
        <v>0</v>
      </c>
      <c r="AL13" s="211">
        <v>0</v>
      </c>
      <c r="AM13" s="211">
        <v>0</v>
      </c>
      <c r="AN13" s="211">
        <v>0</v>
      </c>
      <c r="AO13" s="211">
        <v>0</v>
      </c>
      <c r="AP13" s="34">
        <v>42276</v>
      </c>
      <c r="AQ13" s="22">
        <v>67079.47</v>
      </c>
      <c r="AR13" s="42">
        <v>4064</v>
      </c>
      <c r="AS13" s="38"/>
      <c r="AT13" s="38"/>
      <c r="AU13" s="44">
        <v>4</v>
      </c>
      <c r="AV13" s="56">
        <v>47910</v>
      </c>
      <c r="AW13" s="43" t="s">
        <v>155</v>
      </c>
      <c r="AX13" s="43" t="s">
        <v>154</v>
      </c>
      <c r="AY13" s="192">
        <v>270436.8</v>
      </c>
      <c r="AZ13" s="61">
        <v>42675</v>
      </c>
      <c r="BA13" s="45" t="s">
        <v>156</v>
      </c>
      <c r="BB13" s="151">
        <v>1941157.12</v>
      </c>
      <c r="BC13" s="52">
        <v>270436.8</v>
      </c>
      <c r="BD13" s="61">
        <v>42675</v>
      </c>
      <c r="BE13" s="115" t="s">
        <v>155</v>
      </c>
      <c r="BF13" s="61" t="s">
        <v>352</v>
      </c>
      <c r="BG13" s="43" t="s">
        <v>164</v>
      </c>
      <c r="BH13" s="38" t="s">
        <v>159</v>
      </c>
      <c r="BI13" s="38" t="s">
        <v>377</v>
      </c>
      <c r="BJ13" s="38"/>
      <c r="BK13" s="52">
        <v>516711</v>
      </c>
      <c r="BL13" s="56">
        <v>42305</v>
      </c>
      <c r="BM13" s="56">
        <v>41255</v>
      </c>
      <c r="BN13" s="56" t="s">
        <v>154</v>
      </c>
      <c r="BO13" s="56" t="s">
        <v>154</v>
      </c>
      <c r="BP13" s="38" t="s">
        <v>165</v>
      </c>
      <c r="BQ13" s="38"/>
      <c r="BR13" s="38" t="s">
        <v>154</v>
      </c>
      <c r="BS13" s="38" t="s">
        <v>154</v>
      </c>
      <c r="BT13" s="38" t="s">
        <v>154</v>
      </c>
      <c r="BU13" s="38" t="s">
        <v>154</v>
      </c>
      <c r="BV13" s="43" t="s">
        <v>154</v>
      </c>
      <c r="BW13" s="43" t="s">
        <v>154</v>
      </c>
      <c r="BX13" s="38"/>
      <c r="BY13" s="38" t="s">
        <v>155</v>
      </c>
      <c r="BZ13" s="139" t="s">
        <v>366</v>
      </c>
      <c r="CA13" s="38">
        <v>1</v>
      </c>
      <c r="CB13" s="56">
        <f t="shared" si="0"/>
        <v>43511</v>
      </c>
      <c r="CC13" s="52">
        <f t="shared" si="1"/>
        <v>201766.51500000001</v>
      </c>
      <c r="CD13" s="68">
        <v>2017665.16</v>
      </c>
      <c r="CE13" s="65">
        <f t="shared" si="2"/>
        <v>61</v>
      </c>
      <c r="CF13" s="61">
        <f t="shared" si="3"/>
        <v>43483</v>
      </c>
      <c r="CG13" s="118"/>
      <c r="CH13" s="125" t="s">
        <v>339</v>
      </c>
      <c r="CI13" s="128">
        <v>43511</v>
      </c>
      <c r="CJ13" s="126">
        <v>61</v>
      </c>
      <c r="CK13" s="127">
        <v>43483</v>
      </c>
      <c r="CL13" s="149">
        <v>403533.03</v>
      </c>
      <c r="CM13" s="149">
        <f>CL13/2</f>
        <v>201766.51500000001</v>
      </c>
      <c r="CN13" s="217">
        <v>2017665.16</v>
      </c>
      <c r="CO13" s="218">
        <f t="shared" si="4"/>
        <v>403533.03199999989</v>
      </c>
      <c r="CP13" s="56">
        <v>43089</v>
      </c>
      <c r="CQ13" s="68">
        <v>403533.03</v>
      </c>
      <c r="CR13" s="68">
        <v>2017665.16</v>
      </c>
      <c r="CS13" s="38">
        <v>557</v>
      </c>
      <c r="CT13" s="61">
        <v>43068</v>
      </c>
      <c r="CV13" s="101">
        <v>186</v>
      </c>
    </row>
    <row r="14" spans="1:100" ht="15" customHeight="1" x14ac:dyDescent="0.25">
      <c r="A14" s="50">
        <v>7748574</v>
      </c>
      <c r="B14" s="50" t="s">
        <v>163</v>
      </c>
      <c r="C14" s="45">
        <v>202</v>
      </c>
      <c r="D14" s="45">
        <v>1</v>
      </c>
      <c r="E14" s="37" t="s">
        <v>151</v>
      </c>
      <c r="F14" s="36">
        <v>300175</v>
      </c>
      <c r="G14" s="173" t="s">
        <v>272</v>
      </c>
      <c r="H14" s="78">
        <v>39609</v>
      </c>
      <c r="I14" s="39">
        <v>46913</v>
      </c>
      <c r="J14" s="36">
        <v>980</v>
      </c>
      <c r="K14" s="47">
        <v>28000</v>
      </c>
      <c r="L14" s="36">
        <v>24</v>
      </c>
      <c r="M14" s="35">
        <v>0</v>
      </c>
      <c r="N14" s="38" t="s">
        <v>152</v>
      </c>
      <c r="O14" s="37"/>
      <c r="P14" s="48" t="s">
        <v>235</v>
      </c>
      <c r="Q14" s="48" t="s">
        <v>153</v>
      </c>
      <c r="R14" s="48" t="s">
        <v>154</v>
      </c>
      <c r="S14" s="20">
        <v>552527.23</v>
      </c>
      <c r="T14" s="21">
        <v>283216.61</v>
      </c>
      <c r="U14" s="21">
        <v>269310.62</v>
      </c>
      <c r="V14" s="20">
        <v>0</v>
      </c>
      <c r="W14" s="20">
        <v>180332.19</v>
      </c>
      <c r="X14" s="20">
        <v>552527.23</v>
      </c>
      <c r="Y14" s="36" t="s">
        <v>155</v>
      </c>
      <c r="Z14" s="36" t="s">
        <v>155</v>
      </c>
      <c r="AA14" s="36"/>
      <c r="AB14" s="36"/>
      <c r="AC14" s="36" t="s">
        <v>155</v>
      </c>
      <c r="AD14" s="20">
        <v>0</v>
      </c>
      <c r="AE14" s="20">
        <v>0</v>
      </c>
      <c r="AF14" s="20">
        <v>0</v>
      </c>
      <c r="AG14" s="20">
        <v>0</v>
      </c>
      <c r="AH14" s="20">
        <v>0</v>
      </c>
      <c r="AI14" s="20">
        <v>0</v>
      </c>
      <c r="AJ14" s="31">
        <v>0</v>
      </c>
      <c r="AK14" s="31">
        <v>0</v>
      </c>
      <c r="AL14" s="31">
        <v>0</v>
      </c>
      <c r="AM14" s="31">
        <v>0</v>
      </c>
      <c r="AN14" s="31">
        <v>0</v>
      </c>
      <c r="AO14" s="31">
        <v>0</v>
      </c>
      <c r="AP14" s="34">
        <v>42405</v>
      </c>
      <c r="AQ14" s="22">
        <v>30000</v>
      </c>
      <c r="AR14" s="42">
        <v>1661</v>
      </c>
      <c r="AS14" s="38"/>
      <c r="AT14" s="38"/>
      <c r="AU14" s="106">
        <v>3</v>
      </c>
      <c r="AV14" s="61">
        <v>48008</v>
      </c>
      <c r="AW14" s="38" t="s">
        <v>155</v>
      </c>
      <c r="AX14" s="38" t="s">
        <v>154</v>
      </c>
      <c r="AY14" s="36">
        <v>157065</v>
      </c>
      <c r="AZ14" s="61">
        <v>42675</v>
      </c>
      <c r="BA14" s="114" t="s">
        <v>156</v>
      </c>
      <c r="BB14" s="68">
        <v>337282.65</v>
      </c>
      <c r="BC14" s="68">
        <v>157065</v>
      </c>
      <c r="BD14" s="61">
        <v>42675</v>
      </c>
      <c r="BE14" s="115" t="s">
        <v>155</v>
      </c>
      <c r="BF14" s="38"/>
      <c r="BG14" s="43" t="s">
        <v>164</v>
      </c>
      <c r="BH14" s="38" t="s">
        <v>159</v>
      </c>
      <c r="BI14" s="62" t="s">
        <v>378</v>
      </c>
      <c r="BJ14" s="38"/>
      <c r="BK14" s="68">
        <v>301233</v>
      </c>
      <c r="BL14" s="61">
        <v>41962</v>
      </c>
      <c r="BM14" s="61">
        <v>41877</v>
      </c>
      <c r="BN14" s="38"/>
      <c r="BO14" s="38"/>
      <c r="BP14" s="38" t="s">
        <v>154</v>
      </c>
      <c r="BQ14" s="38"/>
      <c r="BR14" s="38" t="s">
        <v>154</v>
      </c>
      <c r="BS14" s="38" t="s">
        <v>154</v>
      </c>
      <c r="BT14" s="38"/>
      <c r="BU14" s="38" t="s">
        <v>154</v>
      </c>
      <c r="BV14" s="38"/>
      <c r="BW14" s="38"/>
      <c r="BX14" s="38"/>
      <c r="BY14" s="38" t="s">
        <v>155</v>
      </c>
      <c r="BZ14" s="139" t="s">
        <v>366</v>
      </c>
      <c r="CA14" s="38">
        <v>9</v>
      </c>
      <c r="CB14" s="56">
        <f t="shared" si="0"/>
        <v>43455</v>
      </c>
      <c r="CC14" s="52">
        <f t="shared" si="1"/>
        <v>43334.35</v>
      </c>
      <c r="CD14" s="68">
        <v>433343.5</v>
      </c>
      <c r="CE14" s="65">
        <f t="shared" si="2"/>
        <v>2410</v>
      </c>
      <c r="CF14" s="61">
        <f t="shared" si="3"/>
        <v>43427</v>
      </c>
      <c r="CG14" s="118"/>
      <c r="CH14" s="125" t="s">
        <v>340</v>
      </c>
      <c r="CI14" s="128">
        <v>43455</v>
      </c>
      <c r="CJ14" s="126">
        <v>2410</v>
      </c>
      <c r="CK14" s="127">
        <v>43427</v>
      </c>
      <c r="CL14" s="153">
        <v>86668.7</v>
      </c>
      <c r="CM14" s="147">
        <v>43334.35</v>
      </c>
      <c r="CN14" s="148">
        <v>433343.5</v>
      </c>
      <c r="CO14" s="218">
        <f t="shared" si="4"/>
        <v>86668.699999999953</v>
      </c>
      <c r="CP14" s="61">
        <v>43297</v>
      </c>
      <c r="CQ14" s="68">
        <v>86668.7</v>
      </c>
      <c r="CR14" s="68">
        <v>433343.5</v>
      </c>
      <c r="CS14" s="38">
        <v>1168</v>
      </c>
      <c r="CT14" s="61">
        <v>43231</v>
      </c>
      <c r="CV14" s="101">
        <v>217</v>
      </c>
    </row>
    <row r="15" spans="1:100" x14ac:dyDescent="0.25">
      <c r="A15" s="45">
        <v>5113786</v>
      </c>
      <c r="B15" s="50" t="s">
        <v>163</v>
      </c>
      <c r="C15" s="45">
        <v>202</v>
      </c>
      <c r="D15" s="45">
        <v>1</v>
      </c>
      <c r="E15" s="37" t="s">
        <v>151</v>
      </c>
      <c r="F15" s="36">
        <v>300175</v>
      </c>
      <c r="G15" s="172" t="s">
        <v>256</v>
      </c>
      <c r="H15" s="69">
        <v>39437</v>
      </c>
      <c r="I15" s="51">
        <v>44915</v>
      </c>
      <c r="J15" s="36">
        <v>840</v>
      </c>
      <c r="K15" s="47">
        <v>65000</v>
      </c>
      <c r="L15" s="36">
        <v>12</v>
      </c>
      <c r="M15" s="35">
        <v>0</v>
      </c>
      <c r="N15" s="36" t="s">
        <v>152</v>
      </c>
      <c r="O15" s="37"/>
      <c r="P15" s="48" t="s">
        <v>230</v>
      </c>
      <c r="Q15" s="48" t="s">
        <v>153</v>
      </c>
      <c r="R15" s="48" t="s">
        <v>154</v>
      </c>
      <c r="S15" s="187">
        <v>1635237.22</v>
      </c>
      <c r="T15" s="188">
        <v>997299.39999999991</v>
      </c>
      <c r="U15" s="188">
        <v>637937.82000000007</v>
      </c>
      <c r="V15" s="187">
        <v>0</v>
      </c>
      <c r="W15" s="20">
        <v>1064277.24</v>
      </c>
      <c r="X15" s="20">
        <v>69037.550134677571</v>
      </c>
      <c r="Y15" s="36" t="s">
        <v>154</v>
      </c>
      <c r="Z15" s="36" t="s">
        <v>154</v>
      </c>
      <c r="AA15" s="36" t="s">
        <v>154</v>
      </c>
      <c r="AB15" s="36"/>
      <c r="AC15" s="36" t="s">
        <v>155</v>
      </c>
      <c r="AD15" s="187">
        <v>0</v>
      </c>
      <c r="AE15" s="187">
        <v>0</v>
      </c>
      <c r="AF15" s="187">
        <v>0</v>
      </c>
      <c r="AG15" s="187">
        <v>0</v>
      </c>
      <c r="AH15" s="206">
        <v>0</v>
      </c>
      <c r="AI15" s="206">
        <v>0</v>
      </c>
      <c r="AJ15" s="207">
        <v>0</v>
      </c>
      <c r="AK15" s="207">
        <v>0</v>
      </c>
      <c r="AL15" s="211">
        <v>0</v>
      </c>
      <c r="AM15" s="211">
        <v>0</v>
      </c>
      <c r="AN15" s="211">
        <v>0</v>
      </c>
      <c r="AO15" s="211">
        <v>0</v>
      </c>
      <c r="AP15" s="34">
        <v>41943</v>
      </c>
      <c r="AQ15" s="22">
        <v>445</v>
      </c>
      <c r="AR15" s="42">
        <v>1878</v>
      </c>
      <c r="AS15" s="38"/>
      <c r="AT15" s="38"/>
      <c r="AU15" s="106">
        <v>2</v>
      </c>
      <c r="AV15" s="61">
        <v>46011</v>
      </c>
      <c r="AW15" s="38" t="s">
        <v>155</v>
      </c>
      <c r="AX15" s="38" t="s">
        <v>154</v>
      </c>
      <c r="AY15" s="191">
        <v>26182.03</v>
      </c>
      <c r="AZ15" s="61">
        <v>42675</v>
      </c>
      <c r="BA15" s="114" t="s">
        <v>156</v>
      </c>
      <c r="BB15" s="148">
        <v>1347551.94</v>
      </c>
      <c r="BC15" s="68">
        <v>26182.03</v>
      </c>
      <c r="BD15" s="61">
        <v>42675</v>
      </c>
      <c r="BE15" s="115" t="s">
        <v>155</v>
      </c>
      <c r="BF15" s="61" t="s">
        <v>352</v>
      </c>
      <c r="BG15" s="43" t="s">
        <v>164</v>
      </c>
      <c r="BH15" s="38" t="s">
        <v>159</v>
      </c>
      <c r="BI15" s="62" t="s">
        <v>379</v>
      </c>
      <c r="BJ15" s="38"/>
      <c r="BK15" s="68">
        <v>1716651</v>
      </c>
      <c r="BL15" s="61">
        <v>41872</v>
      </c>
      <c r="BM15" s="61">
        <v>42244</v>
      </c>
      <c r="BN15" s="56" t="s">
        <v>154</v>
      </c>
      <c r="BO15" s="56" t="s">
        <v>154</v>
      </c>
      <c r="BP15" s="38" t="s">
        <v>155</v>
      </c>
      <c r="BQ15" s="38"/>
      <c r="BR15" s="38" t="s">
        <v>154</v>
      </c>
      <c r="BS15" s="38" t="s">
        <v>154</v>
      </c>
      <c r="BT15" s="38" t="s">
        <v>154</v>
      </c>
      <c r="BU15" s="38" t="s">
        <v>155</v>
      </c>
      <c r="BV15" s="43" t="s">
        <v>154</v>
      </c>
      <c r="BW15" s="43" t="s">
        <v>154</v>
      </c>
      <c r="BX15" s="38"/>
      <c r="BY15" s="38" t="s">
        <v>155</v>
      </c>
      <c r="BZ15" s="139" t="s">
        <v>366</v>
      </c>
      <c r="CA15" s="38">
        <v>9</v>
      </c>
      <c r="CB15" s="56">
        <f t="shared" si="0"/>
        <v>43511</v>
      </c>
      <c r="CC15" s="52">
        <f t="shared" si="1"/>
        <v>165888.08700000003</v>
      </c>
      <c r="CD15" s="68">
        <v>1658880.87</v>
      </c>
      <c r="CE15" s="65">
        <f t="shared" si="2"/>
        <v>61</v>
      </c>
      <c r="CF15" s="61">
        <f t="shared" si="3"/>
        <v>43483</v>
      </c>
      <c r="CG15" s="118"/>
      <c r="CH15" s="125" t="s">
        <v>339</v>
      </c>
      <c r="CI15" s="128">
        <v>43511</v>
      </c>
      <c r="CJ15" s="126">
        <v>61</v>
      </c>
      <c r="CK15" s="127">
        <v>43483</v>
      </c>
      <c r="CL15" s="140">
        <v>331776.17400000006</v>
      </c>
      <c r="CM15" s="149">
        <f>CL15/2</f>
        <v>165888.08700000003</v>
      </c>
      <c r="CN15" s="217">
        <v>1658880.87</v>
      </c>
      <c r="CO15" s="218">
        <f t="shared" si="4"/>
        <v>331776.17399999988</v>
      </c>
      <c r="CP15" s="61">
        <v>43234</v>
      </c>
      <c r="CQ15" s="68">
        <v>331776.17</v>
      </c>
      <c r="CR15" s="68">
        <v>1658880.87</v>
      </c>
      <c r="CS15" s="38">
        <v>1168</v>
      </c>
      <c r="CT15" s="61">
        <v>43231</v>
      </c>
      <c r="CV15" s="101">
        <v>187</v>
      </c>
    </row>
    <row r="16" spans="1:100" x14ac:dyDescent="0.25">
      <c r="A16" s="50">
        <v>5110431</v>
      </c>
      <c r="B16" s="50" t="s">
        <v>163</v>
      </c>
      <c r="C16" s="45">
        <v>202</v>
      </c>
      <c r="D16" s="45">
        <v>1</v>
      </c>
      <c r="E16" s="37" t="s">
        <v>151</v>
      </c>
      <c r="F16" s="36">
        <v>300175</v>
      </c>
      <c r="G16" s="172" t="s">
        <v>255</v>
      </c>
      <c r="H16" s="69">
        <v>39576</v>
      </c>
      <c r="I16" s="51">
        <v>43227</v>
      </c>
      <c r="J16" s="36">
        <v>980</v>
      </c>
      <c r="K16" s="47">
        <v>37000</v>
      </c>
      <c r="L16" s="72">
        <v>18</v>
      </c>
      <c r="M16" s="35">
        <v>0</v>
      </c>
      <c r="N16" s="36" t="s">
        <v>161</v>
      </c>
      <c r="O16" s="37"/>
      <c r="P16" s="48" t="s">
        <v>230</v>
      </c>
      <c r="Q16" s="48" t="s">
        <v>153</v>
      </c>
      <c r="R16" s="48" t="s">
        <v>154</v>
      </c>
      <c r="S16" s="20">
        <v>27146.52</v>
      </c>
      <c r="T16" s="21">
        <v>16127.17</v>
      </c>
      <c r="U16" s="21">
        <v>11019.35</v>
      </c>
      <c r="V16" s="20">
        <v>0</v>
      </c>
      <c r="W16" s="20">
        <v>19962.580000000002</v>
      </c>
      <c r="X16" s="20">
        <v>27146.52</v>
      </c>
      <c r="Y16" s="36" t="s">
        <v>155</v>
      </c>
      <c r="Z16" s="36" t="s">
        <v>155</v>
      </c>
      <c r="AA16" s="36" t="s">
        <v>155</v>
      </c>
      <c r="AB16" s="36" t="s">
        <v>155</v>
      </c>
      <c r="AC16" s="36" t="s">
        <v>155</v>
      </c>
      <c r="AD16" s="20">
        <v>0</v>
      </c>
      <c r="AE16" s="20">
        <v>0</v>
      </c>
      <c r="AF16" s="20">
        <v>0</v>
      </c>
      <c r="AG16" s="20">
        <v>0</v>
      </c>
      <c r="AH16" s="20">
        <v>0</v>
      </c>
      <c r="AI16" s="20">
        <v>0</v>
      </c>
      <c r="AJ16" s="31">
        <v>0</v>
      </c>
      <c r="AK16" s="31">
        <v>0</v>
      </c>
      <c r="AL16" s="31">
        <v>0</v>
      </c>
      <c r="AM16" s="31">
        <v>0</v>
      </c>
      <c r="AN16" s="31">
        <v>0</v>
      </c>
      <c r="AO16" s="31">
        <v>0</v>
      </c>
      <c r="AP16" s="34">
        <v>42447</v>
      </c>
      <c r="AQ16" s="22">
        <v>595.5</v>
      </c>
      <c r="AR16" s="42">
        <v>1539</v>
      </c>
      <c r="AS16" s="38"/>
      <c r="AT16" s="38"/>
      <c r="AU16" s="106">
        <v>1</v>
      </c>
      <c r="AV16" s="61">
        <v>44323</v>
      </c>
      <c r="AW16" s="38" t="s">
        <v>155</v>
      </c>
      <c r="AX16" s="38" t="s">
        <v>154</v>
      </c>
      <c r="AY16" s="36">
        <v>330.67</v>
      </c>
      <c r="AZ16" s="61">
        <v>42675</v>
      </c>
      <c r="BA16" s="114" t="s">
        <v>156</v>
      </c>
      <c r="BB16" s="68">
        <v>17961.5</v>
      </c>
      <c r="BC16" s="68">
        <v>330.67</v>
      </c>
      <c r="BD16" s="61">
        <v>42675</v>
      </c>
      <c r="BE16" s="115" t="s">
        <v>155</v>
      </c>
      <c r="BF16" s="38"/>
      <c r="BG16" s="43" t="s">
        <v>164</v>
      </c>
      <c r="BH16" s="38" t="s">
        <v>159</v>
      </c>
      <c r="BI16" s="38" t="s">
        <v>380</v>
      </c>
      <c r="BJ16" s="38"/>
      <c r="BK16" s="68">
        <v>160540.82</v>
      </c>
      <c r="BL16" s="61">
        <v>41362</v>
      </c>
      <c r="BM16" s="61">
        <v>41362</v>
      </c>
      <c r="BN16" s="38"/>
      <c r="BO16" s="38"/>
      <c r="BP16" s="38" t="s">
        <v>154</v>
      </c>
      <c r="BQ16" s="38"/>
      <c r="BR16" s="38" t="s">
        <v>154</v>
      </c>
      <c r="BS16" s="38" t="s">
        <v>154</v>
      </c>
      <c r="BT16" s="38" t="s">
        <v>154</v>
      </c>
      <c r="BU16" s="38" t="s">
        <v>155</v>
      </c>
      <c r="BV16" s="38"/>
      <c r="BW16" s="38"/>
      <c r="BX16" s="38"/>
      <c r="BY16" s="38" t="s">
        <v>155</v>
      </c>
      <c r="BZ16" s="139" t="s">
        <v>366</v>
      </c>
      <c r="CA16" s="38">
        <v>1</v>
      </c>
      <c r="CB16" s="56">
        <f t="shared" si="0"/>
        <v>43511</v>
      </c>
      <c r="CC16" s="52">
        <f t="shared" si="1"/>
        <v>2085.86</v>
      </c>
      <c r="CD16" s="68">
        <v>20858.599999999999</v>
      </c>
      <c r="CE16" s="65">
        <f t="shared" si="2"/>
        <v>61</v>
      </c>
      <c r="CF16" s="61">
        <f t="shared" si="3"/>
        <v>43483</v>
      </c>
      <c r="CG16" s="118"/>
      <c r="CH16" s="125" t="s">
        <v>339</v>
      </c>
      <c r="CI16" s="128">
        <v>43511</v>
      </c>
      <c r="CJ16" s="126">
        <v>61</v>
      </c>
      <c r="CK16" s="127">
        <v>43483</v>
      </c>
      <c r="CL16" s="140">
        <v>4171.72</v>
      </c>
      <c r="CM16" s="147">
        <f>CL16/2</f>
        <v>2085.86</v>
      </c>
      <c r="CN16" s="148">
        <v>20858.599999999999</v>
      </c>
      <c r="CO16" s="218">
        <f t="shared" si="4"/>
        <v>4171.7199999999975</v>
      </c>
      <c r="CP16" s="61">
        <v>43132</v>
      </c>
      <c r="CQ16" s="68">
        <v>4171.72</v>
      </c>
      <c r="CR16" s="68">
        <v>20858.599999999999</v>
      </c>
      <c r="CS16" s="38">
        <v>1168</v>
      </c>
      <c r="CT16" s="61">
        <v>43231</v>
      </c>
      <c r="CV16" s="101">
        <v>188</v>
      </c>
    </row>
    <row r="17" spans="1:100" ht="15" customHeight="1" x14ac:dyDescent="0.25">
      <c r="A17" s="50">
        <v>9056564</v>
      </c>
      <c r="B17" s="50" t="s">
        <v>163</v>
      </c>
      <c r="C17" s="45">
        <v>202</v>
      </c>
      <c r="D17" s="45">
        <v>1</v>
      </c>
      <c r="E17" s="37" t="s">
        <v>151</v>
      </c>
      <c r="F17" s="36">
        <v>300175</v>
      </c>
      <c r="G17" s="173" t="s">
        <v>279</v>
      </c>
      <c r="H17" s="69">
        <v>39399</v>
      </c>
      <c r="I17" s="51">
        <v>43051</v>
      </c>
      <c r="J17" s="36">
        <v>980</v>
      </c>
      <c r="K17" s="47">
        <v>16500</v>
      </c>
      <c r="L17" s="36">
        <v>13.5</v>
      </c>
      <c r="M17" s="35">
        <v>0</v>
      </c>
      <c r="N17" s="36" t="s">
        <v>152</v>
      </c>
      <c r="O17" s="37"/>
      <c r="P17" s="36" t="s">
        <v>227</v>
      </c>
      <c r="Q17" s="48" t="s">
        <v>153</v>
      </c>
      <c r="R17" s="48" t="s">
        <v>154</v>
      </c>
      <c r="S17" s="20">
        <v>374763.06</v>
      </c>
      <c r="T17" s="21">
        <v>302831.35999999999</v>
      </c>
      <c r="U17" s="21">
        <v>71931.7</v>
      </c>
      <c r="V17" s="20">
        <v>0</v>
      </c>
      <c r="W17" s="20">
        <v>0</v>
      </c>
      <c r="X17" s="20">
        <v>374763.06</v>
      </c>
      <c r="Y17" s="36" t="s">
        <v>155</v>
      </c>
      <c r="Z17" s="36" t="s">
        <v>155</v>
      </c>
      <c r="AA17" s="36" t="s">
        <v>155</v>
      </c>
      <c r="AB17" s="36"/>
      <c r="AC17" s="36" t="s">
        <v>154</v>
      </c>
      <c r="AD17" s="20">
        <v>0</v>
      </c>
      <c r="AE17" s="20">
        <v>0</v>
      </c>
      <c r="AF17" s="20">
        <v>0</v>
      </c>
      <c r="AG17" s="20">
        <v>0</v>
      </c>
      <c r="AH17" s="20">
        <v>0</v>
      </c>
      <c r="AI17" s="20">
        <v>0</v>
      </c>
      <c r="AJ17" s="31">
        <v>0</v>
      </c>
      <c r="AK17" s="31">
        <v>0</v>
      </c>
      <c r="AL17" s="31">
        <v>0</v>
      </c>
      <c r="AM17" s="31">
        <v>0</v>
      </c>
      <c r="AN17" s="31">
        <v>0</v>
      </c>
      <c r="AO17" s="31">
        <v>0</v>
      </c>
      <c r="AP17" s="34">
        <v>42488</v>
      </c>
      <c r="AQ17" s="22">
        <v>2</v>
      </c>
      <c r="AR17" s="42">
        <v>1280</v>
      </c>
      <c r="AS17" s="38"/>
      <c r="AT17" s="38"/>
      <c r="AU17" s="106">
        <v>4</v>
      </c>
      <c r="AV17" s="61">
        <v>44147</v>
      </c>
      <c r="AW17" s="38" t="s">
        <v>155</v>
      </c>
      <c r="AX17" s="38" t="s">
        <v>154</v>
      </c>
      <c r="AY17" s="36">
        <v>70004.12</v>
      </c>
      <c r="AZ17" s="61">
        <v>42675</v>
      </c>
      <c r="BA17" s="114" t="s">
        <v>156</v>
      </c>
      <c r="BB17" s="38">
        <v>310189.15000000002</v>
      </c>
      <c r="BC17" s="38">
        <v>70004.12</v>
      </c>
      <c r="BD17" s="61">
        <v>42675</v>
      </c>
      <c r="BE17" s="115" t="s">
        <v>155</v>
      </c>
      <c r="BF17" s="38"/>
      <c r="BG17" s="43" t="s">
        <v>164</v>
      </c>
      <c r="BH17" s="38" t="s">
        <v>158</v>
      </c>
      <c r="BI17" s="62" t="s">
        <v>381</v>
      </c>
      <c r="BJ17" s="38"/>
      <c r="BK17" s="68">
        <v>129505.28</v>
      </c>
      <c r="BL17" s="61">
        <v>41767</v>
      </c>
      <c r="BM17" s="61">
        <v>41575</v>
      </c>
      <c r="BN17" s="38"/>
      <c r="BO17" s="38"/>
      <c r="BP17" s="38" t="s">
        <v>154</v>
      </c>
      <c r="BQ17" s="38"/>
      <c r="BR17" s="38" t="s">
        <v>154</v>
      </c>
      <c r="BS17" s="38" t="s">
        <v>154</v>
      </c>
      <c r="BT17" s="38" t="s">
        <v>154</v>
      </c>
      <c r="BU17" s="38" t="s">
        <v>155</v>
      </c>
      <c r="BV17" s="38"/>
      <c r="BW17" s="38"/>
      <c r="BX17" s="38"/>
      <c r="BY17" s="38" t="s">
        <v>155</v>
      </c>
      <c r="BZ17" s="139" t="s">
        <v>366</v>
      </c>
      <c r="CA17" s="38">
        <v>9</v>
      </c>
      <c r="CB17" s="56">
        <f t="shared" si="0"/>
        <v>43511</v>
      </c>
      <c r="CC17" s="52">
        <f t="shared" si="1"/>
        <v>33900.774000000005</v>
      </c>
      <c r="CD17" s="73">
        <v>339007.64</v>
      </c>
      <c r="CE17" s="65">
        <f t="shared" si="2"/>
        <v>61</v>
      </c>
      <c r="CF17" s="61">
        <f t="shared" si="3"/>
        <v>43483</v>
      </c>
      <c r="CG17" s="118"/>
      <c r="CH17" s="125" t="s">
        <v>339</v>
      </c>
      <c r="CI17" s="128">
        <v>43511</v>
      </c>
      <c r="CJ17" s="126">
        <v>61</v>
      </c>
      <c r="CK17" s="127">
        <v>43483</v>
      </c>
      <c r="CL17" s="140">
        <v>67801.528000000006</v>
      </c>
      <c r="CM17" s="147">
        <f>CL17/2+0.01</f>
        <v>33900.774000000005</v>
      </c>
      <c r="CN17" s="150">
        <v>339007.64</v>
      </c>
      <c r="CO17" s="218">
        <f t="shared" si="4"/>
        <v>67801.527999999991</v>
      </c>
      <c r="CP17" s="61">
        <v>43297</v>
      </c>
      <c r="CQ17" s="68">
        <v>67801.53</v>
      </c>
      <c r="CR17" s="73">
        <v>339007.64</v>
      </c>
      <c r="CS17" s="38">
        <v>535</v>
      </c>
      <c r="CT17" s="61">
        <v>43153</v>
      </c>
      <c r="CV17" s="101">
        <v>189</v>
      </c>
    </row>
    <row r="18" spans="1:100" x14ac:dyDescent="0.25">
      <c r="A18" s="45">
        <v>363074</v>
      </c>
      <c r="B18" s="50" t="s">
        <v>163</v>
      </c>
      <c r="C18" s="45">
        <v>202</v>
      </c>
      <c r="D18" s="45">
        <v>1</v>
      </c>
      <c r="E18" s="37" t="s">
        <v>151</v>
      </c>
      <c r="F18" s="36">
        <v>300175</v>
      </c>
      <c r="G18" s="172" t="s">
        <v>280</v>
      </c>
      <c r="H18" s="69">
        <v>39245</v>
      </c>
      <c r="I18" s="51">
        <v>42895</v>
      </c>
      <c r="J18" s="36">
        <v>980</v>
      </c>
      <c r="K18" s="47">
        <v>300000</v>
      </c>
      <c r="L18" s="36">
        <v>18</v>
      </c>
      <c r="M18" s="35">
        <v>3</v>
      </c>
      <c r="N18" s="36" t="s">
        <v>161</v>
      </c>
      <c r="O18" s="37"/>
      <c r="P18" s="36" t="s">
        <v>227</v>
      </c>
      <c r="Q18" s="48" t="s">
        <v>153</v>
      </c>
      <c r="R18" s="48" t="s">
        <v>154</v>
      </c>
      <c r="S18" s="20">
        <v>408687.35</v>
      </c>
      <c r="T18" s="21">
        <v>300000</v>
      </c>
      <c r="U18" s="21">
        <v>94800</v>
      </c>
      <c r="V18" s="20">
        <v>13887.35</v>
      </c>
      <c r="W18" s="20">
        <v>701832.73</v>
      </c>
      <c r="X18" s="20">
        <v>408687.35</v>
      </c>
      <c r="Y18" s="36" t="s">
        <v>155</v>
      </c>
      <c r="Z18" s="36" t="s">
        <v>155</v>
      </c>
      <c r="AA18" s="36" t="s">
        <v>155</v>
      </c>
      <c r="AB18" s="36"/>
      <c r="AC18" s="36" t="s">
        <v>155</v>
      </c>
      <c r="AD18" s="20">
        <v>0</v>
      </c>
      <c r="AE18" s="20">
        <v>0</v>
      </c>
      <c r="AF18" s="20">
        <v>0</v>
      </c>
      <c r="AG18" s="20">
        <v>0</v>
      </c>
      <c r="AH18" s="20">
        <v>0</v>
      </c>
      <c r="AI18" s="20">
        <v>0</v>
      </c>
      <c r="AJ18" s="31">
        <v>0</v>
      </c>
      <c r="AK18" s="31">
        <v>0</v>
      </c>
      <c r="AL18" s="31">
        <v>0</v>
      </c>
      <c r="AM18" s="31">
        <v>0</v>
      </c>
      <c r="AN18" s="31">
        <v>0</v>
      </c>
      <c r="AO18" s="31">
        <v>0</v>
      </c>
      <c r="AP18" s="34">
        <v>0</v>
      </c>
      <c r="AQ18" s="22">
        <v>0</v>
      </c>
      <c r="AR18" s="42">
        <v>4136</v>
      </c>
      <c r="AS18" s="38"/>
      <c r="AT18" s="38"/>
      <c r="AU18" s="106">
        <v>3</v>
      </c>
      <c r="AV18" s="61">
        <v>43991</v>
      </c>
      <c r="AW18" s="38" t="s">
        <v>155</v>
      </c>
      <c r="AX18" s="38" t="s">
        <v>154</v>
      </c>
      <c r="AY18" s="36">
        <v>50322.5</v>
      </c>
      <c r="AZ18" s="61">
        <v>42675</v>
      </c>
      <c r="BA18" s="114" t="s">
        <v>156</v>
      </c>
      <c r="BB18" s="68">
        <v>408687.35</v>
      </c>
      <c r="BC18" s="68">
        <v>50322.5</v>
      </c>
      <c r="BD18" s="61">
        <v>42675</v>
      </c>
      <c r="BE18" s="115" t="s">
        <v>155</v>
      </c>
      <c r="BF18" s="38"/>
      <c r="BG18" s="43" t="s">
        <v>164</v>
      </c>
      <c r="BH18" s="38" t="s">
        <v>159</v>
      </c>
      <c r="BI18" s="62" t="s">
        <v>382</v>
      </c>
      <c r="BJ18" s="38"/>
      <c r="BK18" s="68">
        <v>449145</v>
      </c>
      <c r="BL18" s="61">
        <v>41971</v>
      </c>
      <c r="BM18" s="61">
        <v>41971</v>
      </c>
      <c r="BN18" s="38"/>
      <c r="BO18" s="38"/>
      <c r="BP18" s="38" t="s">
        <v>154</v>
      </c>
      <c r="BQ18" s="38"/>
      <c r="BR18" s="38" t="s">
        <v>154</v>
      </c>
      <c r="BS18" s="38" t="s">
        <v>154</v>
      </c>
      <c r="BT18" s="38" t="s">
        <v>154</v>
      </c>
      <c r="BU18" s="38" t="s">
        <v>155</v>
      </c>
      <c r="BV18" s="38"/>
      <c r="BW18" s="38"/>
      <c r="BX18" s="38"/>
      <c r="BY18" s="38" t="s">
        <v>155</v>
      </c>
      <c r="BZ18" s="139" t="s">
        <v>366</v>
      </c>
      <c r="CA18" s="38">
        <v>9</v>
      </c>
      <c r="CB18" s="56">
        <f t="shared" si="0"/>
        <v>43511</v>
      </c>
      <c r="CC18" s="52">
        <f t="shared" si="1"/>
        <v>40868.735000000001</v>
      </c>
      <c r="CD18" s="73">
        <v>408687.35</v>
      </c>
      <c r="CE18" s="65">
        <f t="shared" si="2"/>
        <v>61</v>
      </c>
      <c r="CF18" s="61">
        <f t="shared" si="3"/>
        <v>43483</v>
      </c>
      <c r="CG18" s="118"/>
      <c r="CH18" s="125" t="s">
        <v>339</v>
      </c>
      <c r="CI18" s="128">
        <v>43511</v>
      </c>
      <c r="CJ18" s="126">
        <v>61</v>
      </c>
      <c r="CK18" s="127">
        <v>43483</v>
      </c>
      <c r="CL18" s="140">
        <v>81737.47</v>
      </c>
      <c r="CM18" s="147">
        <f>CL18/2</f>
        <v>40868.735000000001</v>
      </c>
      <c r="CN18" s="150">
        <v>408687.35</v>
      </c>
      <c r="CO18" s="218">
        <f t="shared" si="4"/>
        <v>81737.469999999972</v>
      </c>
      <c r="CP18" s="61">
        <v>43297</v>
      </c>
      <c r="CQ18" s="68">
        <v>81737.47</v>
      </c>
      <c r="CR18" s="73">
        <v>408687.35</v>
      </c>
      <c r="CS18" s="38">
        <v>535</v>
      </c>
      <c r="CT18" s="61">
        <v>43153</v>
      </c>
      <c r="CV18" s="101">
        <v>190</v>
      </c>
    </row>
    <row r="19" spans="1:100" ht="15" customHeight="1" x14ac:dyDescent="0.25">
      <c r="A19" s="57">
        <v>9059937</v>
      </c>
      <c r="B19" s="45"/>
      <c r="C19" s="45">
        <v>202</v>
      </c>
      <c r="D19" s="45">
        <v>1</v>
      </c>
      <c r="E19" s="37" t="s">
        <v>151</v>
      </c>
      <c r="F19" s="36">
        <v>300175</v>
      </c>
      <c r="G19" s="171" t="s">
        <v>186</v>
      </c>
      <c r="H19" s="51">
        <v>39513</v>
      </c>
      <c r="I19" s="51">
        <v>43164</v>
      </c>
      <c r="J19" s="48">
        <v>980</v>
      </c>
      <c r="K19" s="53">
        <v>1296618.75</v>
      </c>
      <c r="L19" s="48">
        <v>13.5</v>
      </c>
      <c r="M19" s="48">
        <v>0</v>
      </c>
      <c r="N19" s="48" t="s">
        <v>152</v>
      </c>
      <c r="O19" s="44"/>
      <c r="P19" s="48" t="s">
        <v>241</v>
      </c>
      <c r="Q19" s="48" t="s">
        <v>226</v>
      </c>
      <c r="R19" s="44" t="s">
        <v>154</v>
      </c>
      <c r="S19" s="20">
        <v>1605319.5599999998</v>
      </c>
      <c r="T19" s="21">
        <v>1296597.6499999999</v>
      </c>
      <c r="U19" s="21">
        <v>308721.90999999997</v>
      </c>
      <c r="V19" s="20">
        <v>0</v>
      </c>
      <c r="W19" s="20">
        <v>0</v>
      </c>
      <c r="X19" s="20">
        <v>1605319.5599999998</v>
      </c>
      <c r="Y19" s="44" t="s">
        <v>155</v>
      </c>
      <c r="Z19" s="44" t="s">
        <v>155</v>
      </c>
      <c r="AA19" s="44" t="s">
        <v>155</v>
      </c>
      <c r="AB19" s="44"/>
      <c r="AC19" s="44"/>
      <c r="AD19" s="20">
        <v>0</v>
      </c>
      <c r="AE19" s="20">
        <v>0</v>
      </c>
      <c r="AF19" s="20">
        <v>0</v>
      </c>
      <c r="AG19" s="20">
        <v>0</v>
      </c>
      <c r="AH19" s="20">
        <v>0</v>
      </c>
      <c r="AI19" s="20">
        <v>0</v>
      </c>
      <c r="AJ19" s="31">
        <v>0</v>
      </c>
      <c r="AK19" s="31">
        <v>0</v>
      </c>
      <c r="AL19" s="31">
        <v>0</v>
      </c>
      <c r="AM19" s="31">
        <v>0</v>
      </c>
      <c r="AN19" s="31">
        <v>0</v>
      </c>
      <c r="AO19" s="31">
        <v>0</v>
      </c>
      <c r="AP19" s="34">
        <v>42489</v>
      </c>
      <c r="AQ19" s="22">
        <v>7</v>
      </c>
      <c r="AR19" s="42">
        <v>1280</v>
      </c>
      <c r="AS19" s="85" t="s">
        <v>318</v>
      </c>
      <c r="AT19" s="85"/>
      <c r="AU19" s="44">
        <v>3</v>
      </c>
      <c r="AV19" s="90">
        <v>44259</v>
      </c>
      <c r="AW19" s="85" t="s">
        <v>155</v>
      </c>
      <c r="AX19" s="63" t="s">
        <v>154</v>
      </c>
      <c r="AY19" s="53">
        <v>259679.01</v>
      </c>
      <c r="AZ19" s="70">
        <v>42675</v>
      </c>
      <c r="BA19" s="50" t="s">
        <v>156</v>
      </c>
      <c r="BB19" s="87">
        <v>1328176.3500000001</v>
      </c>
      <c r="BC19" s="52">
        <v>259679.01</v>
      </c>
      <c r="BD19" s="61">
        <v>42675</v>
      </c>
      <c r="BE19" s="112" t="s">
        <v>155</v>
      </c>
      <c r="BF19" s="43"/>
      <c r="BG19" s="43" t="s">
        <v>164</v>
      </c>
      <c r="BH19" s="38" t="s">
        <v>159</v>
      </c>
      <c r="BI19" s="38" t="s">
        <v>383</v>
      </c>
      <c r="BJ19" s="43"/>
      <c r="BK19" s="66">
        <v>347309.61</v>
      </c>
      <c r="BL19" s="56">
        <v>42360</v>
      </c>
      <c r="BM19" s="56"/>
      <c r="BN19" s="43"/>
      <c r="BO19" s="43"/>
      <c r="BP19" s="38" t="s">
        <v>173</v>
      </c>
      <c r="BQ19" s="43"/>
      <c r="BR19" s="38" t="s">
        <v>154</v>
      </c>
      <c r="BS19" s="38" t="s">
        <v>154</v>
      </c>
      <c r="BT19" s="38" t="s">
        <v>154</v>
      </c>
      <c r="BU19" s="43" t="s">
        <v>155</v>
      </c>
      <c r="BV19" s="43"/>
      <c r="BW19" s="43"/>
      <c r="BX19" s="43"/>
      <c r="BY19" s="43" t="s">
        <v>155</v>
      </c>
      <c r="BZ19" s="139" t="s">
        <v>366</v>
      </c>
      <c r="CA19" s="43">
        <v>9</v>
      </c>
      <c r="CB19" s="56">
        <f t="shared" si="0"/>
        <v>43455</v>
      </c>
      <c r="CC19" s="52">
        <f t="shared" si="1"/>
        <v>143028.174</v>
      </c>
      <c r="CD19" s="87">
        <v>1430281.74</v>
      </c>
      <c r="CE19" s="65">
        <f t="shared" si="2"/>
        <v>2410</v>
      </c>
      <c r="CF19" s="61">
        <f t="shared" si="3"/>
        <v>43427</v>
      </c>
      <c r="CG19" s="121"/>
      <c r="CH19" s="125" t="s">
        <v>343</v>
      </c>
      <c r="CI19" s="128">
        <v>43455</v>
      </c>
      <c r="CJ19" s="126">
        <v>2410</v>
      </c>
      <c r="CK19" s="127">
        <v>43427</v>
      </c>
      <c r="CL19" s="254">
        <v>286056.348</v>
      </c>
      <c r="CM19" s="158">
        <f>CL19/2</f>
        <v>143028.174</v>
      </c>
      <c r="CN19" s="159">
        <v>1430281.74</v>
      </c>
      <c r="CO19" s="218">
        <f t="shared" si="4"/>
        <v>286056.348</v>
      </c>
      <c r="CP19" s="56">
        <v>43223</v>
      </c>
      <c r="CQ19" s="66">
        <v>286056.348</v>
      </c>
      <c r="CR19" s="87">
        <v>1430281.74</v>
      </c>
      <c r="CS19" s="88"/>
      <c r="CT19" s="89">
        <v>43153</v>
      </c>
      <c r="CV19" s="101">
        <v>263</v>
      </c>
    </row>
    <row r="20" spans="1:100" ht="15" customHeight="1" x14ac:dyDescent="0.25">
      <c r="A20" s="45">
        <v>3660124</v>
      </c>
      <c r="B20" s="45"/>
      <c r="C20" s="45">
        <v>202</v>
      </c>
      <c r="D20" s="45">
        <v>1</v>
      </c>
      <c r="E20" s="37" t="s">
        <v>151</v>
      </c>
      <c r="F20" s="36">
        <v>300175</v>
      </c>
      <c r="G20" s="183" t="s">
        <v>207</v>
      </c>
      <c r="H20" s="225">
        <v>39363</v>
      </c>
      <c r="I20" s="98" t="s">
        <v>324</v>
      </c>
      <c r="J20" s="99">
        <v>840</v>
      </c>
      <c r="K20" s="47">
        <v>50000</v>
      </c>
      <c r="L20" s="36">
        <v>13.5</v>
      </c>
      <c r="M20" s="35">
        <v>0</v>
      </c>
      <c r="N20" s="36" t="s">
        <v>350</v>
      </c>
      <c r="O20" s="37" t="s">
        <v>351</v>
      </c>
      <c r="P20" s="36" t="s">
        <v>325</v>
      </c>
      <c r="Q20" s="48" t="s">
        <v>226</v>
      </c>
      <c r="R20" s="44" t="s">
        <v>154</v>
      </c>
      <c r="S20" s="187">
        <v>1472458.31</v>
      </c>
      <c r="T20" s="188">
        <v>797312.31</v>
      </c>
      <c r="U20" s="188">
        <v>675146</v>
      </c>
      <c r="V20" s="187">
        <v>0</v>
      </c>
      <c r="W20" s="20">
        <v>1956625.93</v>
      </c>
      <c r="X20" s="20">
        <v>62165.240097609581</v>
      </c>
      <c r="Y20" s="36" t="s">
        <v>155</v>
      </c>
      <c r="Z20" s="36" t="s">
        <v>154</v>
      </c>
      <c r="AA20" s="36"/>
      <c r="AB20" s="36" t="s">
        <v>154</v>
      </c>
      <c r="AC20" s="36" t="s">
        <v>155</v>
      </c>
      <c r="AD20" s="187">
        <v>0</v>
      </c>
      <c r="AE20" s="187">
        <v>0</v>
      </c>
      <c r="AF20" s="187">
        <v>0</v>
      </c>
      <c r="AG20" s="187">
        <v>0</v>
      </c>
      <c r="AH20" s="206">
        <v>0</v>
      </c>
      <c r="AI20" s="206">
        <v>0</v>
      </c>
      <c r="AJ20" s="207">
        <v>0</v>
      </c>
      <c r="AK20" s="207">
        <v>0</v>
      </c>
      <c r="AL20" s="211">
        <v>0</v>
      </c>
      <c r="AM20" s="211">
        <v>0</v>
      </c>
      <c r="AN20" s="211">
        <v>0</v>
      </c>
      <c r="AO20" s="211">
        <v>0</v>
      </c>
      <c r="AP20" s="34">
        <v>41873</v>
      </c>
      <c r="AQ20" s="22">
        <v>200</v>
      </c>
      <c r="AR20" s="42">
        <v>3243</v>
      </c>
      <c r="AS20" s="38"/>
      <c r="AT20" s="38"/>
      <c r="AU20" s="106">
        <v>3</v>
      </c>
      <c r="AV20" s="61">
        <v>44111</v>
      </c>
      <c r="AW20" s="38" t="s">
        <v>155</v>
      </c>
      <c r="AX20" s="38" t="s">
        <v>154</v>
      </c>
      <c r="AY20" s="194">
        <v>798496.77</v>
      </c>
      <c r="AZ20" s="225">
        <v>42675</v>
      </c>
      <c r="BA20" s="45" t="s">
        <v>156</v>
      </c>
      <c r="BB20" s="194">
        <v>1197611.1100000001</v>
      </c>
      <c r="BC20" s="68">
        <v>798496.77</v>
      </c>
      <c r="BD20" s="61">
        <v>42675</v>
      </c>
      <c r="BE20" s="115" t="s">
        <v>155</v>
      </c>
      <c r="BF20" s="38" t="s">
        <v>352</v>
      </c>
      <c r="BG20" s="38" t="s">
        <v>164</v>
      </c>
      <c r="BH20" s="38" t="s">
        <v>158</v>
      </c>
      <c r="BI20" s="38" t="s">
        <v>364</v>
      </c>
      <c r="BJ20" s="38">
        <v>807000</v>
      </c>
      <c r="BK20" s="68">
        <v>2292100</v>
      </c>
      <c r="BL20" s="61">
        <v>42409</v>
      </c>
      <c r="BM20" s="61">
        <v>42319</v>
      </c>
      <c r="BN20" s="38" t="s">
        <v>154</v>
      </c>
      <c r="BO20" s="38" t="s">
        <v>154</v>
      </c>
      <c r="BP20" s="38" t="s">
        <v>154</v>
      </c>
      <c r="BQ20" s="38" t="s">
        <v>154</v>
      </c>
      <c r="BR20" s="38" t="s">
        <v>154</v>
      </c>
      <c r="BS20" s="38" t="s">
        <v>154</v>
      </c>
      <c r="BT20" s="38" t="s">
        <v>154</v>
      </c>
      <c r="BU20" s="38" t="s">
        <v>155</v>
      </c>
      <c r="BV20" s="43" t="s">
        <v>154</v>
      </c>
      <c r="BW20" s="43" t="s">
        <v>154</v>
      </c>
      <c r="BX20" s="38"/>
      <c r="BY20" s="38" t="s">
        <v>155</v>
      </c>
      <c r="BZ20" s="38" t="s">
        <v>157</v>
      </c>
      <c r="CA20" s="38">
        <v>1</v>
      </c>
      <c r="CB20" s="56">
        <f t="shared" si="0"/>
        <v>43759</v>
      </c>
      <c r="CC20" s="52">
        <f t="shared" si="1"/>
        <v>322002.61</v>
      </c>
      <c r="CD20" s="68">
        <f>CN20</f>
        <v>1610013.07</v>
      </c>
      <c r="CE20" s="65">
        <f t="shared" si="2"/>
        <v>391</v>
      </c>
      <c r="CF20" s="61">
        <f t="shared" si="3"/>
        <v>43705</v>
      </c>
      <c r="CG20" s="123"/>
      <c r="CH20" s="125" t="s">
        <v>349</v>
      </c>
      <c r="CI20" s="128">
        <v>43759</v>
      </c>
      <c r="CJ20" s="252">
        <v>391</v>
      </c>
      <c r="CK20" s="127">
        <v>43705</v>
      </c>
      <c r="CL20" s="149">
        <v>1610013.07</v>
      </c>
      <c r="CM20" s="149">
        <v>322002.61</v>
      </c>
      <c r="CN20" s="217">
        <v>1610013.07</v>
      </c>
      <c r="CO20" s="218">
        <f t="shared" si="4"/>
        <v>322002.61399999983</v>
      </c>
      <c r="CP20" s="131">
        <v>43705</v>
      </c>
      <c r="CQ20" s="38"/>
      <c r="CR20" s="68"/>
      <c r="CS20" s="38"/>
      <c r="CT20" s="131">
        <v>43705</v>
      </c>
      <c r="CV20" s="101">
        <v>285</v>
      </c>
    </row>
    <row r="21" spans="1:100" ht="15" customHeight="1" x14ac:dyDescent="0.25">
      <c r="A21" s="57">
        <v>9058004</v>
      </c>
      <c r="B21" s="45"/>
      <c r="C21" s="45">
        <v>202</v>
      </c>
      <c r="D21" s="45">
        <v>1</v>
      </c>
      <c r="E21" s="37" t="s">
        <v>151</v>
      </c>
      <c r="F21" s="36">
        <v>300175</v>
      </c>
      <c r="G21" s="171" t="s">
        <v>187</v>
      </c>
      <c r="H21" s="51">
        <v>39631</v>
      </c>
      <c r="I21" s="51">
        <v>43280</v>
      </c>
      <c r="J21" s="48">
        <v>980</v>
      </c>
      <c r="K21" s="53">
        <v>2284886.54</v>
      </c>
      <c r="L21" s="48">
        <v>14.5</v>
      </c>
      <c r="M21" s="48">
        <v>0</v>
      </c>
      <c r="N21" s="48" t="s">
        <v>152</v>
      </c>
      <c r="O21" s="44"/>
      <c r="P21" s="48" t="s">
        <v>241</v>
      </c>
      <c r="Q21" s="48" t="s">
        <v>226</v>
      </c>
      <c r="R21" s="44" t="s">
        <v>154</v>
      </c>
      <c r="S21" s="20">
        <v>2869249.17</v>
      </c>
      <c r="T21" s="21">
        <v>2284879.54</v>
      </c>
      <c r="U21" s="21">
        <v>584369.63</v>
      </c>
      <c r="V21" s="20">
        <v>0</v>
      </c>
      <c r="W21" s="20">
        <v>0</v>
      </c>
      <c r="X21" s="20">
        <v>2869249.17</v>
      </c>
      <c r="Y21" s="44" t="s">
        <v>155</v>
      </c>
      <c r="Z21" s="44" t="s">
        <v>155</v>
      </c>
      <c r="AA21" s="44"/>
      <c r="AB21" s="44"/>
      <c r="AC21" s="44"/>
      <c r="AD21" s="20">
        <v>0</v>
      </c>
      <c r="AE21" s="20">
        <v>0</v>
      </c>
      <c r="AF21" s="20">
        <v>0</v>
      </c>
      <c r="AG21" s="20">
        <v>0</v>
      </c>
      <c r="AH21" s="20">
        <v>0</v>
      </c>
      <c r="AI21" s="20">
        <v>0</v>
      </c>
      <c r="AJ21" s="31">
        <v>0</v>
      </c>
      <c r="AK21" s="31">
        <v>0</v>
      </c>
      <c r="AL21" s="31">
        <v>0</v>
      </c>
      <c r="AM21" s="31">
        <v>0</v>
      </c>
      <c r="AN21" s="31">
        <v>0</v>
      </c>
      <c r="AO21" s="31">
        <v>0</v>
      </c>
      <c r="AP21" s="34">
        <v>42360</v>
      </c>
      <c r="AQ21" s="22">
        <v>7</v>
      </c>
      <c r="AR21" s="42">
        <v>1280</v>
      </c>
      <c r="AS21" s="85" t="s">
        <v>319</v>
      </c>
      <c r="AT21" s="85"/>
      <c r="AU21" s="44">
        <v>3</v>
      </c>
      <c r="AV21" s="90">
        <v>44375</v>
      </c>
      <c r="AW21" s="85" t="s">
        <v>155</v>
      </c>
      <c r="AX21" s="63" t="s">
        <v>154</v>
      </c>
      <c r="AY21" s="53">
        <v>136264.70000000001</v>
      </c>
      <c r="AZ21" s="70">
        <v>42675</v>
      </c>
      <c r="BA21" s="50" t="s">
        <v>156</v>
      </c>
      <c r="BB21" s="87">
        <v>2344680.48</v>
      </c>
      <c r="BC21" s="52">
        <v>136264.70000000001</v>
      </c>
      <c r="BD21" s="61">
        <v>42675</v>
      </c>
      <c r="BE21" s="112" t="s">
        <v>155</v>
      </c>
      <c r="BF21" s="43"/>
      <c r="BG21" s="43" t="s">
        <v>164</v>
      </c>
      <c r="BH21" s="38" t="s">
        <v>158</v>
      </c>
      <c r="BI21" s="38" t="s">
        <v>274</v>
      </c>
      <c r="BJ21" s="43"/>
      <c r="BK21" s="66">
        <v>306103.38</v>
      </c>
      <c r="BL21" s="56">
        <v>42360</v>
      </c>
      <c r="BM21" s="56">
        <v>42298</v>
      </c>
      <c r="BN21" s="43"/>
      <c r="BO21" s="43"/>
      <c r="BP21" s="38" t="s">
        <v>173</v>
      </c>
      <c r="BQ21" s="43"/>
      <c r="BR21" s="38" t="s">
        <v>154</v>
      </c>
      <c r="BS21" s="38" t="s">
        <v>154</v>
      </c>
      <c r="BT21" s="38" t="s">
        <v>154</v>
      </c>
      <c r="BU21" s="43"/>
      <c r="BV21" s="43"/>
      <c r="BW21" s="43"/>
      <c r="BX21" s="43"/>
      <c r="BY21" s="43" t="s">
        <v>155</v>
      </c>
      <c r="BZ21" s="139" t="s">
        <v>366</v>
      </c>
      <c r="CA21" s="43">
        <v>9</v>
      </c>
      <c r="CB21" s="56">
        <f t="shared" si="0"/>
        <v>43455</v>
      </c>
      <c r="CC21" s="52">
        <f t="shared" si="1"/>
        <v>253794.26300000001</v>
      </c>
      <c r="CD21" s="87">
        <v>2537942.63</v>
      </c>
      <c r="CE21" s="65">
        <f t="shared" si="2"/>
        <v>2410</v>
      </c>
      <c r="CF21" s="61">
        <f t="shared" si="3"/>
        <v>43427</v>
      </c>
      <c r="CG21" s="121"/>
      <c r="CH21" s="125" t="s">
        <v>343</v>
      </c>
      <c r="CI21" s="128">
        <v>43455</v>
      </c>
      <c r="CJ21" s="126">
        <v>2410</v>
      </c>
      <c r="CK21" s="127">
        <v>43427</v>
      </c>
      <c r="CL21" s="254">
        <v>507588.52600000001</v>
      </c>
      <c r="CM21" s="158">
        <f>CL21/2</f>
        <v>253794.26300000001</v>
      </c>
      <c r="CN21" s="159">
        <v>2537942.63</v>
      </c>
      <c r="CO21" s="218">
        <f t="shared" si="4"/>
        <v>507588.52599999984</v>
      </c>
      <c r="CP21" s="56">
        <v>43194</v>
      </c>
      <c r="CQ21" s="66">
        <v>507588.52600000001</v>
      </c>
      <c r="CR21" s="87">
        <v>2537942.63</v>
      </c>
      <c r="CS21" s="88"/>
      <c r="CT21" s="89">
        <v>43140</v>
      </c>
      <c r="CV21" s="101">
        <v>264</v>
      </c>
    </row>
    <row r="22" spans="1:100" x14ac:dyDescent="0.25">
      <c r="A22" s="50">
        <v>3613406</v>
      </c>
      <c r="B22" s="50" t="s">
        <v>162</v>
      </c>
      <c r="C22" s="45">
        <v>202</v>
      </c>
      <c r="D22" s="45">
        <v>1</v>
      </c>
      <c r="E22" s="37" t="s">
        <v>151</v>
      </c>
      <c r="F22" s="36">
        <v>300175</v>
      </c>
      <c r="G22" s="172" t="s">
        <v>228</v>
      </c>
      <c r="H22" s="78">
        <v>41663</v>
      </c>
      <c r="I22" s="39">
        <v>43304</v>
      </c>
      <c r="J22" s="36">
        <v>840</v>
      </c>
      <c r="K22" s="47">
        <v>12000</v>
      </c>
      <c r="L22" s="79">
        <v>14.5</v>
      </c>
      <c r="M22" s="35">
        <v>0</v>
      </c>
      <c r="N22" s="38" t="s">
        <v>161</v>
      </c>
      <c r="O22" s="37"/>
      <c r="P22" s="48" t="s">
        <v>291</v>
      </c>
      <c r="Q22" s="48" t="s">
        <v>153</v>
      </c>
      <c r="R22" s="48" t="s">
        <v>154</v>
      </c>
      <c r="S22" s="187">
        <v>332293.93000000005</v>
      </c>
      <c r="T22" s="188">
        <v>267645.53000000003</v>
      </c>
      <c r="U22" s="188">
        <v>64648.4</v>
      </c>
      <c r="V22" s="187">
        <v>0</v>
      </c>
      <c r="W22" s="20">
        <v>0</v>
      </c>
      <c r="X22" s="20">
        <v>14029.009718739184</v>
      </c>
      <c r="Y22" s="36" t="s">
        <v>155</v>
      </c>
      <c r="Z22" s="36" t="s">
        <v>155</v>
      </c>
      <c r="AA22" s="36" t="s">
        <v>155</v>
      </c>
      <c r="AB22" s="36"/>
      <c r="AC22" s="36" t="s">
        <v>155</v>
      </c>
      <c r="AD22" s="187">
        <v>0</v>
      </c>
      <c r="AE22" s="187">
        <v>0</v>
      </c>
      <c r="AF22" s="187">
        <v>0</v>
      </c>
      <c r="AG22" s="187">
        <v>0</v>
      </c>
      <c r="AH22" s="206">
        <v>0</v>
      </c>
      <c r="AI22" s="206">
        <v>0</v>
      </c>
      <c r="AJ22" s="207">
        <v>0</v>
      </c>
      <c r="AK22" s="207">
        <v>0</v>
      </c>
      <c r="AL22" s="211">
        <v>0</v>
      </c>
      <c r="AM22" s="211">
        <v>0</v>
      </c>
      <c r="AN22" s="211">
        <v>0</v>
      </c>
      <c r="AO22" s="211">
        <v>0</v>
      </c>
      <c r="AP22" s="34">
        <v>0</v>
      </c>
      <c r="AQ22" s="22">
        <v>0</v>
      </c>
      <c r="AR22" s="42">
        <v>2137</v>
      </c>
      <c r="AS22" s="38"/>
      <c r="AT22" s="38"/>
      <c r="AU22" s="106">
        <v>3</v>
      </c>
      <c r="AV22" s="61">
        <v>44400</v>
      </c>
      <c r="AW22" s="38" t="s">
        <v>155</v>
      </c>
      <c r="AX22" s="38" t="s">
        <v>155</v>
      </c>
      <c r="AY22" s="191">
        <v>3486.73</v>
      </c>
      <c r="AZ22" s="61">
        <v>42675</v>
      </c>
      <c r="BA22" s="114" t="s">
        <v>156</v>
      </c>
      <c r="BB22" s="148">
        <v>357956.33</v>
      </c>
      <c r="BC22" s="68">
        <v>3486.73</v>
      </c>
      <c r="BD22" s="61">
        <v>42675</v>
      </c>
      <c r="BE22" s="115" t="s">
        <v>155</v>
      </c>
      <c r="BF22" s="61" t="s">
        <v>352</v>
      </c>
      <c r="BG22" s="43" t="s">
        <v>164</v>
      </c>
      <c r="BH22" s="38" t="s">
        <v>158</v>
      </c>
      <c r="BI22" s="62" t="s">
        <v>384</v>
      </c>
      <c r="BJ22" s="38"/>
      <c r="BK22" s="68"/>
      <c r="BL22" s="61"/>
      <c r="BM22" s="61"/>
      <c r="BN22" s="56" t="s">
        <v>154</v>
      </c>
      <c r="BO22" s="56" t="s">
        <v>154</v>
      </c>
      <c r="BP22" s="38" t="s">
        <v>154</v>
      </c>
      <c r="BQ22" s="38"/>
      <c r="BR22" s="38" t="s">
        <v>154</v>
      </c>
      <c r="BS22" s="38" t="s">
        <v>154</v>
      </c>
      <c r="BT22" s="38" t="s">
        <v>154</v>
      </c>
      <c r="BU22" s="38" t="s">
        <v>155</v>
      </c>
      <c r="BV22" s="43" t="s">
        <v>154</v>
      </c>
      <c r="BW22" s="43" t="s">
        <v>154</v>
      </c>
      <c r="BX22" s="38"/>
      <c r="BY22" s="38" t="s">
        <v>155</v>
      </c>
      <c r="BZ22" s="139" t="s">
        <v>366</v>
      </c>
      <c r="CA22" s="38">
        <v>1</v>
      </c>
      <c r="CB22" s="56">
        <f t="shared" si="0"/>
        <v>43455</v>
      </c>
      <c r="CC22" s="52">
        <f t="shared" si="1"/>
        <v>37805.635000000002</v>
      </c>
      <c r="CD22" s="68">
        <v>378056.36</v>
      </c>
      <c r="CE22" s="65">
        <f t="shared" si="2"/>
        <v>2410</v>
      </c>
      <c r="CF22" s="61">
        <f t="shared" si="3"/>
        <v>43427</v>
      </c>
      <c r="CG22" s="118"/>
      <c r="CH22" s="125" t="s">
        <v>340</v>
      </c>
      <c r="CI22" s="128">
        <v>43455</v>
      </c>
      <c r="CJ22" s="126">
        <v>2410</v>
      </c>
      <c r="CK22" s="127">
        <v>43427</v>
      </c>
      <c r="CL22" s="140">
        <v>75611.27</v>
      </c>
      <c r="CM22" s="149">
        <v>37805.635000000002</v>
      </c>
      <c r="CN22" s="217">
        <v>378056.36</v>
      </c>
      <c r="CO22" s="218">
        <f t="shared" si="4"/>
        <v>75611.271999999997</v>
      </c>
      <c r="CP22" s="61">
        <v>43258</v>
      </c>
      <c r="CQ22" s="68">
        <v>75611.27</v>
      </c>
      <c r="CR22" s="68">
        <v>378056.36</v>
      </c>
      <c r="CS22" s="38">
        <v>872</v>
      </c>
      <c r="CT22" s="61">
        <v>43194</v>
      </c>
      <c r="CV22" s="101">
        <v>204</v>
      </c>
    </row>
    <row r="23" spans="1:100" x14ac:dyDescent="0.25">
      <c r="A23" s="45">
        <v>9057988</v>
      </c>
      <c r="B23" s="50" t="s">
        <v>163</v>
      </c>
      <c r="C23" s="45">
        <v>202</v>
      </c>
      <c r="D23" s="45">
        <v>1</v>
      </c>
      <c r="E23" s="37" t="s">
        <v>151</v>
      </c>
      <c r="F23" s="36">
        <v>300175</v>
      </c>
      <c r="G23" s="174" t="s">
        <v>281</v>
      </c>
      <c r="H23" s="69">
        <v>39266</v>
      </c>
      <c r="I23" s="51">
        <v>42916</v>
      </c>
      <c r="J23" s="36">
        <v>980</v>
      </c>
      <c r="K23" s="47">
        <v>50000</v>
      </c>
      <c r="L23" s="36">
        <v>13.5</v>
      </c>
      <c r="M23" s="35">
        <v>0</v>
      </c>
      <c r="N23" s="36" t="s">
        <v>161</v>
      </c>
      <c r="O23" s="37"/>
      <c r="P23" s="36" t="s">
        <v>227</v>
      </c>
      <c r="Q23" s="48" t="s">
        <v>153</v>
      </c>
      <c r="R23" s="48" t="s">
        <v>154</v>
      </c>
      <c r="S23" s="20">
        <v>1238117.7</v>
      </c>
      <c r="T23" s="21">
        <v>1000012.48</v>
      </c>
      <c r="U23" s="21">
        <v>238105.22</v>
      </c>
      <c r="V23" s="20">
        <v>0</v>
      </c>
      <c r="W23" s="20">
        <v>0</v>
      </c>
      <c r="X23" s="20">
        <v>1238117.7</v>
      </c>
      <c r="Y23" s="36" t="s">
        <v>155</v>
      </c>
      <c r="Z23" s="36" t="s">
        <v>154</v>
      </c>
      <c r="AA23" s="36"/>
      <c r="AB23" s="36"/>
      <c r="AC23" s="36" t="s">
        <v>154</v>
      </c>
      <c r="AD23" s="20">
        <v>0</v>
      </c>
      <c r="AE23" s="20">
        <v>0</v>
      </c>
      <c r="AF23" s="20">
        <v>0</v>
      </c>
      <c r="AG23" s="20">
        <v>0</v>
      </c>
      <c r="AH23" s="20">
        <v>0</v>
      </c>
      <c r="AI23" s="20">
        <v>0</v>
      </c>
      <c r="AJ23" s="31">
        <v>0</v>
      </c>
      <c r="AK23" s="31">
        <v>0</v>
      </c>
      <c r="AL23" s="31">
        <v>0</v>
      </c>
      <c r="AM23" s="31">
        <v>0</v>
      </c>
      <c r="AN23" s="31">
        <v>0</v>
      </c>
      <c r="AO23" s="31">
        <v>0</v>
      </c>
      <c r="AP23" s="34">
        <v>42488</v>
      </c>
      <c r="AQ23" s="22">
        <v>6</v>
      </c>
      <c r="AR23" s="42">
        <v>1280</v>
      </c>
      <c r="AS23" s="38"/>
      <c r="AT23" s="38"/>
      <c r="AU23" s="106">
        <v>1</v>
      </c>
      <c r="AV23" s="61">
        <v>44044</v>
      </c>
      <c r="AW23" s="38" t="s">
        <v>155</v>
      </c>
      <c r="AX23" s="38" t="s">
        <v>154</v>
      </c>
      <c r="AY23" s="36">
        <v>600788.79</v>
      </c>
      <c r="AZ23" s="61">
        <v>42675</v>
      </c>
      <c r="BA23" s="114" t="s">
        <v>156</v>
      </c>
      <c r="BB23" s="68">
        <v>1024367.92</v>
      </c>
      <c r="BC23" s="38">
        <v>600788.79</v>
      </c>
      <c r="BD23" s="61">
        <v>42675</v>
      </c>
      <c r="BE23" s="115" t="s">
        <v>155</v>
      </c>
      <c r="BF23" s="38"/>
      <c r="BG23" s="43" t="s">
        <v>164</v>
      </c>
      <c r="BH23" s="38" t="s">
        <v>159</v>
      </c>
      <c r="BI23" s="62" t="s">
        <v>385</v>
      </c>
      <c r="BJ23" s="38"/>
      <c r="BK23" s="68">
        <v>1555711.57</v>
      </c>
      <c r="BL23" s="61">
        <v>42058</v>
      </c>
      <c r="BM23" s="61">
        <v>41255</v>
      </c>
      <c r="BN23" s="38"/>
      <c r="BO23" s="38"/>
      <c r="BP23" s="38" t="s">
        <v>154</v>
      </c>
      <c r="BQ23" s="38"/>
      <c r="BR23" s="38" t="s">
        <v>154</v>
      </c>
      <c r="BS23" s="38" t="s">
        <v>154</v>
      </c>
      <c r="BT23" s="38" t="s">
        <v>154</v>
      </c>
      <c r="BU23" s="38" t="s">
        <v>155</v>
      </c>
      <c r="BV23" s="38"/>
      <c r="BW23" s="38"/>
      <c r="BX23" s="38"/>
      <c r="BY23" s="38" t="s">
        <v>155</v>
      </c>
      <c r="BZ23" s="139" t="s">
        <v>366</v>
      </c>
      <c r="CA23" s="38">
        <v>9</v>
      </c>
      <c r="CB23" s="56">
        <f t="shared" si="0"/>
        <v>43511</v>
      </c>
      <c r="CC23" s="52">
        <f t="shared" si="1"/>
        <v>110311.79400000001</v>
      </c>
      <c r="CD23" s="68">
        <v>1103117.8400000001</v>
      </c>
      <c r="CE23" s="65">
        <f t="shared" si="2"/>
        <v>61</v>
      </c>
      <c r="CF23" s="61">
        <f t="shared" si="3"/>
        <v>43483</v>
      </c>
      <c r="CG23" s="118"/>
      <c r="CH23" s="125" t="s">
        <v>339</v>
      </c>
      <c r="CI23" s="128">
        <v>43511</v>
      </c>
      <c r="CJ23" s="126">
        <v>61</v>
      </c>
      <c r="CK23" s="127">
        <v>43483</v>
      </c>
      <c r="CL23" s="140">
        <v>220623.56800000003</v>
      </c>
      <c r="CM23" s="147">
        <f>CL23/2+0.01</f>
        <v>110311.79400000001</v>
      </c>
      <c r="CN23" s="148">
        <v>1103117.8400000001</v>
      </c>
      <c r="CO23" s="218">
        <f t="shared" si="4"/>
        <v>220623.56799999997</v>
      </c>
      <c r="CP23" s="61">
        <v>43223</v>
      </c>
      <c r="CQ23" s="68">
        <v>220623.57</v>
      </c>
      <c r="CR23" s="68">
        <v>1103117.8400000001</v>
      </c>
      <c r="CS23" s="38">
        <v>337</v>
      </c>
      <c r="CT23" s="61">
        <v>43047</v>
      </c>
      <c r="CV23" s="101">
        <v>191</v>
      </c>
    </row>
    <row r="24" spans="1:100" ht="15" customHeight="1" x14ac:dyDescent="0.25">
      <c r="A24" s="50">
        <v>9057993</v>
      </c>
      <c r="B24" s="50" t="s">
        <v>163</v>
      </c>
      <c r="C24" s="45">
        <v>202</v>
      </c>
      <c r="D24" s="45">
        <v>1</v>
      </c>
      <c r="E24" s="37" t="s">
        <v>151</v>
      </c>
      <c r="F24" s="36">
        <v>300175</v>
      </c>
      <c r="G24" s="174" t="s">
        <v>282</v>
      </c>
      <c r="H24" s="69">
        <v>39296</v>
      </c>
      <c r="I24" s="51">
        <v>42948</v>
      </c>
      <c r="J24" s="36">
        <v>980</v>
      </c>
      <c r="K24" s="47">
        <v>50000</v>
      </c>
      <c r="L24" s="36">
        <v>13.5</v>
      </c>
      <c r="M24" s="35">
        <v>0</v>
      </c>
      <c r="N24" s="36" t="s">
        <v>161</v>
      </c>
      <c r="O24" s="37"/>
      <c r="P24" s="36" t="s">
        <v>227</v>
      </c>
      <c r="Q24" s="48" t="s">
        <v>153</v>
      </c>
      <c r="R24" s="48" t="s">
        <v>154</v>
      </c>
      <c r="S24" s="20">
        <v>1259676.6800000002</v>
      </c>
      <c r="T24" s="21">
        <v>1017426.04</v>
      </c>
      <c r="U24" s="21">
        <v>242250.64</v>
      </c>
      <c r="V24" s="20">
        <v>0</v>
      </c>
      <c r="W24" s="20">
        <v>0</v>
      </c>
      <c r="X24" s="20">
        <v>1259676.6800000002</v>
      </c>
      <c r="Y24" s="36" t="s">
        <v>155</v>
      </c>
      <c r="Z24" s="36" t="s">
        <v>154</v>
      </c>
      <c r="AA24" s="36"/>
      <c r="AB24" s="36"/>
      <c r="AC24" s="36" t="s">
        <v>154</v>
      </c>
      <c r="AD24" s="20">
        <v>0</v>
      </c>
      <c r="AE24" s="20">
        <v>0</v>
      </c>
      <c r="AF24" s="20">
        <v>0</v>
      </c>
      <c r="AG24" s="20">
        <v>0</v>
      </c>
      <c r="AH24" s="20">
        <v>0</v>
      </c>
      <c r="AI24" s="20">
        <v>0</v>
      </c>
      <c r="AJ24" s="31">
        <v>0</v>
      </c>
      <c r="AK24" s="31">
        <v>0</v>
      </c>
      <c r="AL24" s="31">
        <v>0</v>
      </c>
      <c r="AM24" s="31">
        <v>0</v>
      </c>
      <c r="AN24" s="31">
        <v>0</v>
      </c>
      <c r="AO24" s="31">
        <v>0</v>
      </c>
      <c r="AP24" s="34">
        <v>42488</v>
      </c>
      <c r="AQ24" s="22">
        <v>6</v>
      </c>
      <c r="AR24" s="42">
        <v>1280</v>
      </c>
      <c r="AS24" s="38"/>
      <c r="AT24" s="38"/>
      <c r="AU24" s="106">
        <v>1</v>
      </c>
      <c r="AV24" s="61">
        <v>44044</v>
      </c>
      <c r="AW24" s="38" t="s">
        <v>155</v>
      </c>
      <c r="AX24" s="38" t="s">
        <v>154</v>
      </c>
      <c r="AY24" s="167">
        <v>612440.19999999995</v>
      </c>
      <c r="AZ24" s="61">
        <v>42675</v>
      </c>
      <c r="BA24" s="114" t="s">
        <v>156</v>
      </c>
      <c r="BB24" s="68">
        <v>1042205.5</v>
      </c>
      <c r="BC24" s="68">
        <v>612440.19999999995</v>
      </c>
      <c r="BD24" s="61">
        <v>42675</v>
      </c>
      <c r="BE24" s="115" t="s">
        <v>155</v>
      </c>
      <c r="BF24" s="38"/>
      <c r="BG24" s="43" t="s">
        <v>164</v>
      </c>
      <c r="BH24" s="38" t="s">
        <v>159</v>
      </c>
      <c r="BI24" s="62" t="s">
        <v>386</v>
      </c>
      <c r="BJ24" s="38"/>
      <c r="BK24" s="68">
        <v>1555711.57</v>
      </c>
      <c r="BL24" s="61">
        <v>42058</v>
      </c>
      <c r="BM24" s="61">
        <v>41255</v>
      </c>
      <c r="BN24" s="38"/>
      <c r="BO24" s="38"/>
      <c r="BP24" s="38" t="s">
        <v>154</v>
      </c>
      <c r="BQ24" s="38"/>
      <c r="BR24" s="38" t="s">
        <v>154</v>
      </c>
      <c r="BS24" s="38" t="s">
        <v>154</v>
      </c>
      <c r="BT24" s="38" t="s">
        <v>154</v>
      </c>
      <c r="BU24" s="38"/>
      <c r="BV24" s="38"/>
      <c r="BW24" s="38"/>
      <c r="BX24" s="38"/>
      <c r="BY24" s="38" t="s">
        <v>155</v>
      </c>
      <c r="BZ24" s="139" t="s">
        <v>366</v>
      </c>
      <c r="CA24" s="38">
        <v>9</v>
      </c>
      <c r="CB24" s="56">
        <f t="shared" si="0"/>
        <v>43511</v>
      </c>
      <c r="CC24" s="52">
        <f t="shared" si="1"/>
        <v>112232.64600000001</v>
      </c>
      <c r="CD24" s="68">
        <v>1122326.46</v>
      </c>
      <c r="CE24" s="65">
        <f t="shared" si="2"/>
        <v>61</v>
      </c>
      <c r="CF24" s="61">
        <f t="shared" si="3"/>
        <v>43483</v>
      </c>
      <c r="CG24" s="118"/>
      <c r="CH24" s="125" t="s">
        <v>339</v>
      </c>
      <c r="CI24" s="128">
        <v>43511</v>
      </c>
      <c r="CJ24" s="126">
        <v>61</v>
      </c>
      <c r="CK24" s="127">
        <v>43483</v>
      </c>
      <c r="CL24" s="140">
        <v>224465.29200000002</v>
      </c>
      <c r="CM24" s="147">
        <f>CL24/2</f>
        <v>112232.64600000001</v>
      </c>
      <c r="CN24" s="148">
        <v>1122326.46</v>
      </c>
      <c r="CO24" s="218">
        <f t="shared" si="4"/>
        <v>224465.2919999999</v>
      </c>
      <c r="CP24" s="61">
        <v>43223</v>
      </c>
      <c r="CQ24" s="68">
        <v>224465.29</v>
      </c>
      <c r="CR24" s="68">
        <v>1122326.46</v>
      </c>
      <c r="CS24" s="38">
        <v>711</v>
      </c>
      <c r="CT24" s="61">
        <v>43175</v>
      </c>
      <c r="CV24" s="101">
        <v>192</v>
      </c>
    </row>
    <row r="25" spans="1:100" x14ac:dyDescent="0.25">
      <c r="A25" s="45">
        <v>9463163</v>
      </c>
      <c r="B25" s="50" t="s">
        <v>163</v>
      </c>
      <c r="C25" s="45">
        <v>202</v>
      </c>
      <c r="D25" s="45">
        <v>1</v>
      </c>
      <c r="E25" s="37" t="s">
        <v>151</v>
      </c>
      <c r="F25" s="36">
        <v>300175</v>
      </c>
      <c r="G25" s="174" t="s">
        <v>283</v>
      </c>
      <c r="H25" s="69">
        <v>39618</v>
      </c>
      <c r="I25" s="51">
        <v>43269</v>
      </c>
      <c r="J25" s="36">
        <v>980</v>
      </c>
      <c r="K25" s="47">
        <v>20000</v>
      </c>
      <c r="L25" s="36">
        <v>14.5</v>
      </c>
      <c r="M25" s="35">
        <v>0</v>
      </c>
      <c r="N25" s="36" t="s">
        <v>161</v>
      </c>
      <c r="O25" s="37"/>
      <c r="P25" s="36" t="s">
        <v>227</v>
      </c>
      <c r="Q25" s="48" t="s">
        <v>153</v>
      </c>
      <c r="R25" s="48" t="s">
        <v>154</v>
      </c>
      <c r="S25" s="20">
        <v>231512.01</v>
      </c>
      <c r="T25" s="21">
        <v>186363.7</v>
      </c>
      <c r="U25" s="21">
        <v>45148.31</v>
      </c>
      <c r="V25" s="20">
        <v>0</v>
      </c>
      <c r="W25" s="20">
        <v>122006.36</v>
      </c>
      <c r="X25" s="20">
        <v>231512.01</v>
      </c>
      <c r="Y25" s="36" t="s">
        <v>155</v>
      </c>
      <c r="Z25" s="36" t="s">
        <v>155</v>
      </c>
      <c r="AA25" s="36" t="s">
        <v>155</v>
      </c>
      <c r="AB25" s="36"/>
      <c r="AC25" s="36" t="s">
        <v>155</v>
      </c>
      <c r="AD25" s="20">
        <v>0</v>
      </c>
      <c r="AE25" s="20">
        <v>0</v>
      </c>
      <c r="AF25" s="20">
        <v>0</v>
      </c>
      <c r="AG25" s="20">
        <v>0</v>
      </c>
      <c r="AH25" s="20">
        <v>0</v>
      </c>
      <c r="AI25" s="20">
        <v>0</v>
      </c>
      <c r="AJ25" s="31">
        <v>0</v>
      </c>
      <c r="AK25" s="31">
        <v>0</v>
      </c>
      <c r="AL25" s="31">
        <v>0</v>
      </c>
      <c r="AM25" s="31">
        <v>0</v>
      </c>
      <c r="AN25" s="31">
        <v>0</v>
      </c>
      <c r="AO25" s="31">
        <v>0</v>
      </c>
      <c r="AP25" s="34">
        <v>42430</v>
      </c>
      <c r="AQ25" s="22">
        <v>1</v>
      </c>
      <c r="AR25" s="42">
        <v>1218</v>
      </c>
      <c r="AS25" s="38"/>
      <c r="AT25" s="38"/>
      <c r="AU25" s="106">
        <v>1</v>
      </c>
      <c r="AV25" s="61">
        <v>44365</v>
      </c>
      <c r="AW25" s="38" t="s">
        <v>155</v>
      </c>
      <c r="AX25" s="38" t="s">
        <v>154</v>
      </c>
      <c r="AY25" s="36">
        <v>75769.45</v>
      </c>
      <c r="AZ25" s="61">
        <v>42675</v>
      </c>
      <c r="BA25" s="114" t="s">
        <v>156</v>
      </c>
      <c r="BB25" s="68">
        <v>188726.33</v>
      </c>
      <c r="BC25" s="68">
        <v>75769.45</v>
      </c>
      <c r="BD25" s="61">
        <v>42675</v>
      </c>
      <c r="BE25" s="115" t="s">
        <v>155</v>
      </c>
      <c r="BF25" s="38"/>
      <c r="BG25" s="43" t="s">
        <v>164</v>
      </c>
      <c r="BH25" s="38" t="s">
        <v>159</v>
      </c>
      <c r="BI25" s="38" t="s">
        <v>387</v>
      </c>
      <c r="BJ25" s="38"/>
      <c r="BK25" s="68">
        <v>616840.06999999995</v>
      </c>
      <c r="BL25" s="61">
        <v>41940</v>
      </c>
      <c r="BM25" s="61">
        <v>42323</v>
      </c>
      <c r="BN25" s="38"/>
      <c r="BO25" s="38"/>
      <c r="BP25" s="38" t="s">
        <v>154</v>
      </c>
      <c r="BQ25" s="38"/>
      <c r="BR25" s="38" t="s">
        <v>154</v>
      </c>
      <c r="BS25" s="38" t="s">
        <v>154</v>
      </c>
      <c r="BT25" s="38" t="s">
        <v>154</v>
      </c>
      <c r="BU25" s="38" t="s">
        <v>155</v>
      </c>
      <c r="BV25" s="38"/>
      <c r="BW25" s="38"/>
      <c r="BX25" s="38"/>
      <c r="BY25" s="38" t="s">
        <v>155</v>
      </c>
      <c r="BZ25" s="139" t="s">
        <v>366</v>
      </c>
      <c r="CA25" s="38">
        <v>1</v>
      </c>
      <c r="CB25" s="56">
        <f t="shared" si="0"/>
        <v>43511</v>
      </c>
      <c r="CC25" s="52">
        <f t="shared" si="1"/>
        <v>20108.39</v>
      </c>
      <c r="CD25" s="68">
        <v>201083.9</v>
      </c>
      <c r="CE25" s="65">
        <f t="shared" si="2"/>
        <v>61</v>
      </c>
      <c r="CF25" s="61">
        <f t="shared" si="3"/>
        <v>43483</v>
      </c>
      <c r="CG25" s="119"/>
      <c r="CH25" s="125" t="s">
        <v>339</v>
      </c>
      <c r="CI25" s="128">
        <v>43511</v>
      </c>
      <c r="CJ25" s="126">
        <v>61</v>
      </c>
      <c r="CK25" s="127">
        <v>43483</v>
      </c>
      <c r="CL25" s="140">
        <v>40216.78</v>
      </c>
      <c r="CM25" s="147">
        <f>CL25/2</f>
        <v>20108.39</v>
      </c>
      <c r="CN25" s="148">
        <v>201083.9</v>
      </c>
      <c r="CO25" s="218">
        <f t="shared" si="4"/>
        <v>40216.78</v>
      </c>
      <c r="CP25" s="61">
        <v>43110</v>
      </c>
      <c r="CQ25" s="68">
        <v>40216.78</v>
      </c>
      <c r="CR25" s="68">
        <v>201083.9</v>
      </c>
      <c r="CS25" s="74">
        <v>872</v>
      </c>
      <c r="CT25" s="70">
        <v>43194</v>
      </c>
      <c r="CV25" s="101">
        <v>193</v>
      </c>
    </row>
    <row r="26" spans="1:100" ht="15" customHeight="1" x14ac:dyDescent="0.25">
      <c r="A26" s="50">
        <v>363094</v>
      </c>
      <c r="B26" s="50" t="s">
        <v>163</v>
      </c>
      <c r="C26" s="45">
        <v>202</v>
      </c>
      <c r="D26" s="45">
        <v>1</v>
      </c>
      <c r="E26" s="37" t="s">
        <v>151</v>
      </c>
      <c r="F26" s="36">
        <v>300175</v>
      </c>
      <c r="G26" s="172" t="s">
        <v>244</v>
      </c>
      <c r="H26" s="69">
        <v>39696</v>
      </c>
      <c r="I26" s="51">
        <v>41521</v>
      </c>
      <c r="J26" s="36">
        <v>840</v>
      </c>
      <c r="K26" s="47">
        <v>93800</v>
      </c>
      <c r="L26" s="36">
        <v>13</v>
      </c>
      <c r="M26" s="35">
        <v>0</v>
      </c>
      <c r="N26" s="36" t="s">
        <v>152</v>
      </c>
      <c r="O26" s="37"/>
      <c r="P26" s="36" t="s">
        <v>227</v>
      </c>
      <c r="Q26" s="48" t="s">
        <v>153</v>
      </c>
      <c r="R26" s="48" t="s">
        <v>154</v>
      </c>
      <c r="S26" s="187">
        <v>1783933.73</v>
      </c>
      <c r="T26" s="188">
        <v>1445060.24</v>
      </c>
      <c r="U26" s="188">
        <v>338873.49</v>
      </c>
      <c r="V26" s="187">
        <v>0</v>
      </c>
      <c r="W26" s="20">
        <v>0</v>
      </c>
      <c r="X26" s="20">
        <v>75315.319890906947</v>
      </c>
      <c r="Y26" s="36" t="s">
        <v>155</v>
      </c>
      <c r="Z26" s="36" t="s">
        <v>154</v>
      </c>
      <c r="AA26" s="36" t="s">
        <v>155</v>
      </c>
      <c r="AB26" s="36" t="s">
        <v>155</v>
      </c>
      <c r="AC26" s="36" t="s">
        <v>155</v>
      </c>
      <c r="AD26" s="187">
        <v>0</v>
      </c>
      <c r="AE26" s="187">
        <v>0</v>
      </c>
      <c r="AF26" s="187">
        <v>24780.94</v>
      </c>
      <c r="AG26" s="187">
        <v>124614.49</v>
      </c>
      <c r="AH26" s="206">
        <v>0</v>
      </c>
      <c r="AI26" s="206">
        <v>0</v>
      </c>
      <c r="AJ26" s="207">
        <v>0</v>
      </c>
      <c r="AK26" s="207">
        <v>17771.310000000001</v>
      </c>
      <c r="AL26" s="211">
        <v>0</v>
      </c>
      <c r="AM26" s="211">
        <v>0</v>
      </c>
      <c r="AN26" s="211">
        <v>0</v>
      </c>
      <c r="AO26" s="211">
        <v>0</v>
      </c>
      <c r="AP26" s="34">
        <v>43454</v>
      </c>
      <c r="AQ26" s="22">
        <v>641.16999999999996</v>
      </c>
      <c r="AR26" s="42">
        <v>3349</v>
      </c>
      <c r="AS26" s="38"/>
      <c r="AT26" s="38"/>
      <c r="AU26" s="106">
        <v>3</v>
      </c>
      <c r="AV26" s="61">
        <v>42617</v>
      </c>
      <c r="AW26" s="38" t="s">
        <v>155</v>
      </c>
      <c r="AX26" s="38" t="s">
        <v>154</v>
      </c>
      <c r="AY26" s="191">
        <v>20277.509999999998</v>
      </c>
      <c r="AZ26" s="61">
        <v>42675</v>
      </c>
      <c r="BA26" s="114" t="s">
        <v>156</v>
      </c>
      <c r="BB26" s="148">
        <v>2081735.69</v>
      </c>
      <c r="BC26" s="68">
        <v>20277.509999999998</v>
      </c>
      <c r="BD26" s="61">
        <v>42675</v>
      </c>
      <c r="BE26" s="115" t="s">
        <v>155</v>
      </c>
      <c r="BF26" s="61" t="s">
        <v>352</v>
      </c>
      <c r="BG26" s="43" t="s">
        <v>164</v>
      </c>
      <c r="BH26" s="38" t="s">
        <v>159</v>
      </c>
      <c r="BI26" s="62" t="s">
        <v>284</v>
      </c>
      <c r="BJ26" s="38"/>
      <c r="BK26" s="68">
        <v>350588.12</v>
      </c>
      <c r="BL26" s="61">
        <v>42001</v>
      </c>
      <c r="BM26" s="61">
        <v>41971</v>
      </c>
      <c r="BN26" s="56" t="s">
        <v>154</v>
      </c>
      <c r="BO26" s="56" t="s">
        <v>154</v>
      </c>
      <c r="BP26" s="38" t="s">
        <v>154</v>
      </c>
      <c r="BQ26" s="38"/>
      <c r="BR26" s="38" t="s">
        <v>154</v>
      </c>
      <c r="BS26" s="38" t="s">
        <v>154</v>
      </c>
      <c r="BT26" s="38" t="s">
        <v>154</v>
      </c>
      <c r="BU26" s="38" t="s">
        <v>155</v>
      </c>
      <c r="BV26" s="43" t="s">
        <v>154</v>
      </c>
      <c r="BW26" s="43" t="s">
        <v>154</v>
      </c>
      <c r="BX26" s="38"/>
      <c r="BY26" s="38" t="s">
        <v>155</v>
      </c>
      <c r="BZ26" s="139" t="s">
        <v>366</v>
      </c>
      <c r="CA26" s="38">
        <v>9</v>
      </c>
      <c r="CB26" s="56">
        <f t="shared" si="0"/>
        <v>43511</v>
      </c>
      <c r="CC26" s="52">
        <f t="shared" si="1"/>
        <v>212744.946</v>
      </c>
      <c r="CD26" s="68">
        <v>2127449.46</v>
      </c>
      <c r="CE26" s="65">
        <f t="shared" si="2"/>
        <v>61</v>
      </c>
      <c r="CF26" s="61">
        <f t="shared" si="3"/>
        <v>43483</v>
      </c>
      <c r="CG26" s="119"/>
      <c r="CH26" s="125" t="s">
        <v>339</v>
      </c>
      <c r="CI26" s="128">
        <v>43511</v>
      </c>
      <c r="CJ26" s="126">
        <v>61</v>
      </c>
      <c r="CK26" s="127">
        <v>43483</v>
      </c>
      <c r="CL26" s="140">
        <v>425489.89199999999</v>
      </c>
      <c r="CM26" s="149">
        <f>CL26/2</f>
        <v>212744.946</v>
      </c>
      <c r="CN26" s="217">
        <v>2127449.46</v>
      </c>
      <c r="CO26" s="218">
        <f t="shared" si="4"/>
        <v>425489.89199999999</v>
      </c>
      <c r="CP26" s="61">
        <v>43234</v>
      </c>
      <c r="CQ26" s="68">
        <v>425489.89</v>
      </c>
      <c r="CR26" s="68">
        <v>2127449.46</v>
      </c>
      <c r="CS26" s="74">
        <v>725</v>
      </c>
      <c r="CT26" s="70">
        <v>43180</v>
      </c>
      <c r="CV26" s="101">
        <v>194</v>
      </c>
    </row>
    <row r="27" spans="1:100" ht="15" customHeight="1" x14ac:dyDescent="0.25">
      <c r="A27" s="57">
        <v>9059907</v>
      </c>
      <c r="B27" s="45"/>
      <c r="C27" s="45">
        <v>202</v>
      </c>
      <c r="D27" s="45">
        <v>1</v>
      </c>
      <c r="E27" s="37" t="s">
        <v>151</v>
      </c>
      <c r="F27" s="36">
        <v>300175</v>
      </c>
      <c r="G27" s="171" t="s">
        <v>188</v>
      </c>
      <c r="H27" s="51">
        <v>39632</v>
      </c>
      <c r="I27" s="51">
        <v>46934</v>
      </c>
      <c r="J27" s="48">
        <v>980</v>
      </c>
      <c r="K27" s="53">
        <v>1571822.05</v>
      </c>
      <c r="L27" s="48">
        <v>13</v>
      </c>
      <c r="M27" s="48">
        <v>0</v>
      </c>
      <c r="N27" s="48" t="s">
        <v>152</v>
      </c>
      <c r="O27" s="44"/>
      <c r="P27" s="48" t="s">
        <v>241</v>
      </c>
      <c r="Q27" s="48" t="s">
        <v>226</v>
      </c>
      <c r="R27" s="44" t="s">
        <v>154</v>
      </c>
      <c r="S27" s="20">
        <v>1873859.66</v>
      </c>
      <c r="T27" s="21">
        <v>1531809.63</v>
      </c>
      <c r="U27" s="21">
        <v>342050.03</v>
      </c>
      <c r="V27" s="20">
        <v>0</v>
      </c>
      <c r="W27" s="20">
        <v>0</v>
      </c>
      <c r="X27" s="20">
        <v>1873859.66</v>
      </c>
      <c r="Y27" s="44" t="s">
        <v>155</v>
      </c>
      <c r="Z27" s="44" t="s">
        <v>154</v>
      </c>
      <c r="AA27" s="44" t="s">
        <v>155</v>
      </c>
      <c r="AB27" s="44"/>
      <c r="AC27" s="44"/>
      <c r="AD27" s="20">
        <v>0</v>
      </c>
      <c r="AE27" s="20">
        <v>0</v>
      </c>
      <c r="AF27" s="20">
        <v>0</v>
      </c>
      <c r="AG27" s="20">
        <v>0</v>
      </c>
      <c r="AH27" s="20">
        <v>0</v>
      </c>
      <c r="AI27" s="20">
        <v>0</v>
      </c>
      <c r="AJ27" s="31">
        <v>0</v>
      </c>
      <c r="AK27" s="31">
        <v>0</v>
      </c>
      <c r="AL27" s="31">
        <v>0</v>
      </c>
      <c r="AM27" s="31">
        <v>0</v>
      </c>
      <c r="AN27" s="31">
        <v>0</v>
      </c>
      <c r="AO27" s="31">
        <v>0</v>
      </c>
      <c r="AP27" s="34">
        <v>42489</v>
      </c>
      <c r="AQ27" s="22">
        <v>9</v>
      </c>
      <c r="AR27" s="42">
        <v>1331</v>
      </c>
      <c r="AS27" s="85" t="s">
        <v>320</v>
      </c>
      <c r="AT27" s="85"/>
      <c r="AU27" s="44">
        <v>3</v>
      </c>
      <c r="AV27" s="90">
        <v>48029</v>
      </c>
      <c r="AW27" s="85" t="s">
        <v>155</v>
      </c>
      <c r="AX27" s="63" t="s">
        <v>154</v>
      </c>
      <c r="AY27" s="53">
        <v>570849.19999999995</v>
      </c>
      <c r="AZ27" s="70">
        <v>42675</v>
      </c>
      <c r="BA27" s="50" t="s">
        <v>156</v>
      </c>
      <c r="BB27" s="87">
        <v>1566797.99</v>
      </c>
      <c r="BC27" s="52">
        <v>570849.19999999995</v>
      </c>
      <c r="BD27" s="61">
        <v>42675</v>
      </c>
      <c r="BE27" s="112" t="s">
        <v>155</v>
      </c>
      <c r="BF27" s="43"/>
      <c r="BG27" s="43" t="s">
        <v>164</v>
      </c>
      <c r="BH27" s="38" t="s">
        <v>158</v>
      </c>
      <c r="BI27" s="38" t="s">
        <v>388</v>
      </c>
      <c r="BJ27" s="43"/>
      <c r="BK27" s="66">
        <v>1158483.57</v>
      </c>
      <c r="BL27" s="56">
        <v>42360</v>
      </c>
      <c r="BM27" s="56">
        <v>42313</v>
      </c>
      <c r="BN27" s="43"/>
      <c r="BO27" s="43"/>
      <c r="BP27" s="38" t="s">
        <v>173</v>
      </c>
      <c r="BQ27" s="43"/>
      <c r="BR27" s="38" t="s">
        <v>154</v>
      </c>
      <c r="BS27" s="38" t="s">
        <v>154</v>
      </c>
      <c r="BT27" s="38" t="s">
        <v>154</v>
      </c>
      <c r="BU27" s="43" t="s">
        <v>155</v>
      </c>
      <c r="BV27" s="43"/>
      <c r="BW27" s="43"/>
      <c r="BX27" s="43"/>
      <c r="BY27" s="43" t="s">
        <v>155</v>
      </c>
      <c r="BZ27" s="139" t="s">
        <v>366</v>
      </c>
      <c r="CA27" s="43">
        <v>9</v>
      </c>
      <c r="CB27" s="56">
        <f t="shared" si="0"/>
        <v>43455</v>
      </c>
      <c r="CC27" s="52">
        <f t="shared" si="1"/>
        <v>167992.598</v>
      </c>
      <c r="CD27" s="87">
        <v>1679925.98</v>
      </c>
      <c r="CE27" s="65">
        <f t="shared" si="2"/>
        <v>2410</v>
      </c>
      <c r="CF27" s="61">
        <f t="shared" si="3"/>
        <v>43427</v>
      </c>
      <c r="CG27" s="121"/>
      <c r="CH27" s="125" t="s">
        <v>343</v>
      </c>
      <c r="CI27" s="128">
        <v>43455</v>
      </c>
      <c r="CJ27" s="126">
        <v>2410</v>
      </c>
      <c r="CK27" s="127">
        <v>43427</v>
      </c>
      <c r="CL27" s="254">
        <v>335985.196</v>
      </c>
      <c r="CM27" s="158">
        <f>CL27/2</f>
        <v>167992.598</v>
      </c>
      <c r="CN27" s="159">
        <v>1679925.98</v>
      </c>
      <c r="CO27" s="218">
        <f t="shared" si="4"/>
        <v>335985.196</v>
      </c>
      <c r="CP27" s="56">
        <v>43223</v>
      </c>
      <c r="CQ27" s="66">
        <v>335985.196</v>
      </c>
      <c r="CR27" s="87">
        <v>1679925.98</v>
      </c>
      <c r="CS27" s="88"/>
      <c r="CT27" s="89">
        <v>43153</v>
      </c>
      <c r="CV27" s="101">
        <v>265</v>
      </c>
    </row>
    <row r="28" spans="1:100" x14ac:dyDescent="0.25">
      <c r="A28" s="50">
        <v>9060037</v>
      </c>
      <c r="B28" s="50" t="s">
        <v>163</v>
      </c>
      <c r="C28" s="45">
        <v>202</v>
      </c>
      <c r="D28" s="45">
        <v>1</v>
      </c>
      <c r="E28" s="37" t="s">
        <v>151</v>
      </c>
      <c r="F28" s="36">
        <v>300175</v>
      </c>
      <c r="G28" s="172" t="s">
        <v>293</v>
      </c>
      <c r="H28" s="78">
        <v>39703</v>
      </c>
      <c r="I28" s="39">
        <v>45180</v>
      </c>
      <c r="J28" s="36">
        <v>980</v>
      </c>
      <c r="K28" s="47">
        <v>35000</v>
      </c>
      <c r="L28" s="36">
        <v>13.5</v>
      </c>
      <c r="M28" s="35">
        <v>0</v>
      </c>
      <c r="N28" s="38" t="s">
        <v>161</v>
      </c>
      <c r="O28" s="37"/>
      <c r="P28" s="48" t="s">
        <v>291</v>
      </c>
      <c r="Q28" s="48" t="s">
        <v>153</v>
      </c>
      <c r="R28" s="48" t="s">
        <v>154</v>
      </c>
      <c r="S28" s="20">
        <v>1005185.2</v>
      </c>
      <c r="T28" s="21">
        <v>811865.77</v>
      </c>
      <c r="U28" s="21">
        <v>193319.43</v>
      </c>
      <c r="V28" s="20">
        <v>0</v>
      </c>
      <c r="W28" s="20">
        <v>0</v>
      </c>
      <c r="X28" s="20">
        <v>1005185.2</v>
      </c>
      <c r="Y28" s="36" t="s">
        <v>154</v>
      </c>
      <c r="Z28" s="36" t="s">
        <v>154</v>
      </c>
      <c r="AA28" s="36" t="s">
        <v>154</v>
      </c>
      <c r="AB28" s="36" t="s">
        <v>154</v>
      </c>
      <c r="AC28" s="36" t="s">
        <v>155</v>
      </c>
      <c r="AD28" s="20">
        <v>0</v>
      </c>
      <c r="AE28" s="20">
        <v>0</v>
      </c>
      <c r="AF28" s="20">
        <v>0</v>
      </c>
      <c r="AG28" s="20">
        <v>0</v>
      </c>
      <c r="AH28" s="20">
        <v>0</v>
      </c>
      <c r="AI28" s="20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4">
        <v>42360</v>
      </c>
      <c r="AQ28" s="22">
        <v>6</v>
      </c>
      <c r="AR28" s="42">
        <v>1451</v>
      </c>
      <c r="AS28" s="38"/>
      <c r="AT28" s="38"/>
      <c r="AU28" s="106">
        <v>1</v>
      </c>
      <c r="AV28" s="61">
        <v>46276</v>
      </c>
      <c r="AW28" s="38" t="s">
        <v>155</v>
      </c>
      <c r="AX28" s="38" t="s">
        <v>154</v>
      </c>
      <c r="AY28" s="36">
        <v>413952.93</v>
      </c>
      <c r="AZ28" s="61">
        <v>42675</v>
      </c>
      <c r="BA28" s="114" t="s">
        <v>156</v>
      </c>
      <c r="BB28" s="62">
        <v>831650.22</v>
      </c>
      <c r="BC28" s="38">
        <v>413952.93</v>
      </c>
      <c r="BD28" s="61">
        <v>42675</v>
      </c>
      <c r="BE28" s="115" t="s">
        <v>155</v>
      </c>
      <c r="BF28" s="38"/>
      <c r="BG28" s="43" t="s">
        <v>164</v>
      </c>
      <c r="BH28" s="38" t="s">
        <v>355</v>
      </c>
      <c r="BI28" s="62" t="s">
        <v>389</v>
      </c>
      <c r="BJ28" s="38"/>
      <c r="BK28" s="68">
        <v>788575</v>
      </c>
      <c r="BL28" s="61">
        <v>42419</v>
      </c>
      <c r="BM28" s="61">
        <v>42124</v>
      </c>
      <c r="BN28" s="38"/>
      <c r="BO28" s="38"/>
      <c r="BP28" s="38" t="s">
        <v>154</v>
      </c>
      <c r="BQ28" s="38"/>
      <c r="BR28" s="38" t="s">
        <v>154</v>
      </c>
      <c r="BS28" s="38" t="s">
        <v>154</v>
      </c>
      <c r="BT28" s="38"/>
      <c r="BU28" s="38" t="s">
        <v>155</v>
      </c>
      <c r="BV28" s="38"/>
      <c r="BW28" s="38"/>
      <c r="BX28" s="38"/>
      <c r="BY28" s="38" t="s">
        <v>155</v>
      </c>
      <c r="BZ28" s="139" t="s">
        <v>366</v>
      </c>
      <c r="CA28" s="38">
        <v>9</v>
      </c>
      <c r="CB28" s="56">
        <f t="shared" si="0"/>
        <v>43455</v>
      </c>
      <c r="CC28" s="52">
        <f t="shared" si="1"/>
        <v>90909.66</v>
      </c>
      <c r="CD28" s="73">
        <v>909096.62</v>
      </c>
      <c r="CE28" s="65">
        <f t="shared" si="2"/>
        <v>2410</v>
      </c>
      <c r="CF28" s="61">
        <f t="shared" si="3"/>
        <v>43427</v>
      </c>
      <c r="CG28" s="118"/>
      <c r="CH28" s="125" t="s">
        <v>340</v>
      </c>
      <c r="CI28" s="128">
        <v>43455</v>
      </c>
      <c r="CJ28" s="126">
        <v>2410</v>
      </c>
      <c r="CK28" s="127">
        <v>43427</v>
      </c>
      <c r="CL28" s="153">
        <v>181819.32</v>
      </c>
      <c r="CM28" s="147">
        <v>90909.66</v>
      </c>
      <c r="CN28" s="150">
        <v>909096.62</v>
      </c>
      <c r="CO28" s="218">
        <f t="shared" si="4"/>
        <v>181819.32399999991</v>
      </c>
      <c r="CP28" s="61">
        <v>43297</v>
      </c>
      <c r="CQ28" s="68">
        <v>181819.32</v>
      </c>
      <c r="CR28" s="73">
        <v>909096.62</v>
      </c>
      <c r="CS28" s="38">
        <v>1168</v>
      </c>
      <c r="CT28" s="61">
        <v>43231</v>
      </c>
      <c r="CV28" s="101">
        <v>205</v>
      </c>
    </row>
    <row r="29" spans="1:100" ht="15" customHeight="1" x14ac:dyDescent="0.25">
      <c r="A29" s="50">
        <v>9058142</v>
      </c>
      <c r="B29" s="50" t="s">
        <v>163</v>
      </c>
      <c r="C29" s="45">
        <v>202</v>
      </c>
      <c r="D29" s="45">
        <v>1</v>
      </c>
      <c r="E29" s="37" t="s">
        <v>151</v>
      </c>
      <c r="F29" s="36">
        <v>300175</v>
      </c>
      <c r="G29" s="172" t="s">
        <v>294</v>
      </c>
      <c r="H29" s="78">
        <v>39703</v>
      </c>
      <c r="I29" s="39">
        <v>44085</v>
      </c>
      <c r="J29" s="36">
        <v>980</v>
      </c>
      <c r="K29" s="47">
        <v>35000</v>
      </c>
      <c r="L29" s="36">
        <v>15</v>
      </c>
      <c r="M29" s="35">
        <v>0</v>
      </c>
      <c r="N29" s="38" t="s">
        <v>161</v>
      </c>
      <c r="O29" s="37"/>
      <c r="P29" s="48" t="s">
        <v>291</v>
      </c>
      <c r="Q29" s="48" t="s">
        <v>153</v>
      </c>
      <c r="R29" s="48" t="s">
        <v>154</v>
      </c>
      <c r="S29" s="20">
        <v>917843.51</v>
      </c>
      <c r="T29" s="21">
        <v>725813.38</v>
      </c>
      <c r="U29" s="21">
        <v>192030.12999999998</v>
      </c>
      <c r="V29" s="20">
        <v>0</v>
      </c>
      <c r="W29" s="20">
        <v>0</v>
      </c>
      <c r="X29" s="20">
        <v>917843.51</v>
      </c>
      <c r="Y29" s="36" t="s">
        <v>154</v>
      </c>
      <c r="Z29" s="36" t="s">
        <v>154</v>
      </c>
      <c r="AA29" s="36" t="s">
        <v>154</v>
      </c>
      <c r="AB29" s="36" t="s">
        <v>154</v>
      </c>
      <c r="AC29" s="36" t="s">
        <v>155</v>
      </c>
      <c r="AD29" s="20">
        <v>0</v>
      </c>
      <c r="AE29" s="20">
        <v>0</v>
      </c>
      <c r="AF29" s="20">
        <v>0</v>
      </c>
      <c r="AG29" s="20">
        <v>0</v>
      </c>
      <c r="AH29" s="20">
        <v>0</v>
      </c>
      <c r="AI29" s="20">
        <v>0</v>
      </c>
      <c r="AJ29" s="31">
        <v>0</v>
      </c>
      <c r="AK29" s="31">
        <v>0</v>
      </c>
      <c r="AL29" s="31">
        <v>0</v>
      </c>
      <c r="AM29" s="31">
        <v>0</v>
      </c>
      <c r="AN29" s="31">
        <v>0</v>
      </c>
      <c r="AO29" s="31">
        <v>0</v>
      </c>
      <c r="AP29" s="34">
        <v>42360</v>
      </c>
      <c r="AQ29" s="22">
        <v>5</v>
      </c>
      <c r="AR29" s="42">
        <v>1451</v>
      </c>
      <c r="AS29" s="38"/>
      <c r="AT29" s="38"/>
      <c r="AU29" s="106">
        <v>1</v>
      </c>
      <c r="AV29" s="61">
        <v>45180</v>
      </c>
      <c r="AW29" s="38" t="s">
        <v>155</v>
      </c>
      <c r="AX29" s="38" t="s">
        <v>154</v>
      </c>
      <c r="AY29" s="36">
        <v>413952.93</v>
      </c>
      <c r="AZ29" s="61">
        <v>42675</v>
      </c>
      <c r="BA29" s="114" t="s">
        <v>156</v>
      </c>
      <c r="BB29" s="62">
        <v>745464.04</v>
      </c>
      <c r="BC29" s="38">
        <v>413952.93</v>
      </c>
      <c r="BD29" s="61">
        <v>42675</v>
      </c>
      <c r="BE29" s="115" t="s">
        <v>155</v>
      </c>
      <c r="BF29" s="38"/>
      <c r="BG29" s="43" t="s">
        <v>164</v>
      </c>
      <c r="BH29" s="38" t="s">
        <v>355</v>
      </c>
      <c r="BI29" s="62" t="s">
        <v>390</v>
      </c>
      <c r="BJ29" s="38"/>
      <c r="BK29" s="68">
        <v>788575</v>
      </c>
      <c r="BL29" s="61">
        <v>42419</v>
      </c>
      <c r="BM29" s="61">
        <v>42124</v>
      </c>
      <c r="BN29" s="38"/>
      <c r="BO29" s="38"/>
      <c r="BP29" s="38" t="s">
        <v>154</v>
      </c>
      <c r="BQ29" s="38"/>
      <c r="BR29" s="38" t="s">
        <v>154</v>
      </c>
      <c r="BS29" s="38" t="s">
        <v>154</v>
      </c>
      <c r="BT29" s="38"/>
      <c r="BU29" s="38" t="s">
        <v>155</v>
      </c>
      <c r="BV29" s="38"/>
      <c r="BW29" s="38"/>
      <c r="BX29" s="38"/>
      <c r="BY29" s="38" t="s">
        <v>155</v>
      </c>
      <c r="BZ29" s="139" t="s">
        <v>366</v>
      </c>
      <c r="CA29" s="38">
        <v>9</v>
      </c>
      <c r="CB29" s="56">
        <f t="shared" si="0"/>
        <v>43455</v>
      </c>
      <c r="CC29" s="52">
        <f t="shared" si="1"/>
        <v>82239.475000000006</v>
      </c>
      <c r="CD29" s="73">
        <v>822394.75</v>
      </c>
      <c r="CE29" s="65">
        <f t="shared" si="2"/>
        <v>2410</v>
      </c>
      <c r="CF29" s="61">
        <f t="shared" si="3"/>
        <v>43427</v>
      </c>
      <c r="CG29" s="118"/>
      <c r="CH29" s="125" t="s">
        <v>340</v>
      </c>
      <c r="CI29" s="128">
        <v>43455</v>
      </c>
      <c r="CJ29" s="126">
        <v>2410</v>
      </c>
      <c r="CK29" s="127">
        <v>43427</v>
      </c>
      <c r="CL29" s="153">
        <v>164478.95000000001</v>
      </c>
      <c r="CM29" s="147">
        <v>82239.475000000006</v>
      </c>
      <c r="CN29" s="150">
        <v>822394.75</v>
      </c>
      <c r="CO29" s="218">
        <f t="shared" si="4"/>
        <v>164478.94999999995</v>
      </c>
      <c r="CP29" s="61">
        <v>43297</v>
      </c>
      <c r="CQ29" s="68">
        <v>164478.95000000001</v>
      </c>
      <c r="CR29" s="73">
        <v>822394.75</v>
      </c>
      <c r="CS29" s="38">
        <v>1168</v>
      </c>
      <c r="CT29" s="61">
        <v>43231</v>
      </c>
      <c r="CV29" s="101">
        <v>206</v>
      </c>
    </row>
    <row r="30" spans="1:100" ht="15" customHeight="1" x14ac:dyDescent="0.25">
      <c r="A30" s="45">
        <v>9060035</v>
      </c>
      <c r="B30" s="45"/>
      <c r="C30" s="45">
        <v>202</v>
      </c>
      <c r="D30" s="45">
        <v>1</v>
      </c>
      <c r="E30" s="37" t="s">
        <v>151</v>
      </c>
      <c r="F30" s="36">
        <v>300175</v>
      </c>
      <c r="G30" s="182" t="s">
        <v>205</v>
      </c>
      <c r="H30" s="225">
        <v>39223</v>
      </c>
      <c r="I30" s="225">
        <v>42874</v>
      </c>
      <c r="J30" s="37">
        <v>980</v>
      </c>
      <c r="K30" s="47">
        <v>24000</v>
      </c>
      <c r="L30" s="36">
        <v>13.5</v>
      </c>
      <c r="M30" s="35">
        <v>0</v>
      </c>
      <c r="N30" s="36" t="s">
        <v>350</v>
      </c>
      <c r="O30" s="37" t="s">
        <v>164</v>
      </c>
      <c r="P30" s="36" t="s">
        <v>227</v>
      </c>
      <c r="Q30" s="48" t="s">
        <v>226</v>
      </c>
      <c r="R30" s="44" t="s">
        <v>154</v>
      </c>
      <c r="S30" s="20">
        <v>318157.02</v>
      </c>
      <c r="T30" s="21">
        <v>291027.88</v>
      </c>
      <c r="U30" s="21">
        <v>27129.14</v>
      </c>
      <c r="V30" s="20">
        <v>0</v>
      </c>
      <c r="W30" s="20">
        <v>0</v>
      </c>
      <c r="X30" s="20">
        <v>318157.02</v>
      </c>
      <c r="Y30" s="36"/>
      <c r="Z30" s="36"/>
      <c r="AA30" s="36"/>
      <c r="AB30" s="36"/>
      <c r="AC30" s="36"/>
      <c r="AD30" s="20">
        <v>0</v>
      </c>
      <c r="AE30" s="20">
        <v>0</v>
      </c>
      <c r="AF30" s="20">
        <v>0</v>
      </c>
      <c r="AG30" s="20">
        <v>0</v>
      </c>
      <c r="AH30" s="20">
        <v>0</v>
      </c>
      <c r="AI30" s="20">
        <v>0</v>
      </c>
      <c r="AJ30" s="31">
        <v>0</v>
      </c>
      <c r="AK30" s="31">
        <v>0</v>
      </c>
      <c r="AL30" s="31">
        <v>0</v>
      </c>
      <c r="AM30" s="31">
        <v>0</v>
      </c>
      <c r="AN30" s="31">
        <v>0</v>
      </c>
      <c r="AO30" s="31">
        <v>0</v>
      </c>
      <c r="AP30" s="34">
        <v>42614</v>
      </c>
      <c r="AQ30" s="22">
        <v>8000</v>
      </c>
      <c r="AR30" s="42">
        <v>1218</v>
      </c>
      <c r="AS30" s="38"/>
      <c r="AT30" s="38"/>
      <c r="AU30" s="106">
        <v>3</v>
      </c>
      <c r="AV30" s="61">
        <v>43970</v>
      </c>
      <c r="AW30" s="38"/>
      <c r="AX30" s="38"/>
      <c r="AY30" s="167">
        <v>116046.24</v>
      </c>
      <c r="AZ30" s="225">
        <v>42675</v>
      </c>
      <c r="BA30" s="45" t="s">
        <v>156</v>
      </c>
      <c r="BB30" s="167">
        <v>295481.55</v>
      </c>
      <c r="BC30" s="68">
        <v>295481.55</v>
      </c>
      <c r="BD30" s="61">
        <v>42675</v>
      </c>
      <c r="BE30" s="115" t="s">
        <v>155</v>
      </c>
      <c r="BF30" s="38"/>
      <c r="BG30" s="38" t="s">
        <v>164</v>
      </c>
      <c r="BH30" s="38" t="s">
        <v>159</v>
      </c>
      <c r="BI30" s="38" t="s">
        <v>360</v>
      </c>
      <c r="BJ30" s="38">
        <v>116046.24</v>
      </c>
      <c r="BK30" s="68">
        <v>178717.28</v>
      </c>
      <c r="BL30" s="61">
        <v>42360</v>
      </c>
      <c r="BM30" s="61">
        <v>41108</v>
      </c>
      <c r="BN30" s="38" t="s">
        <v>154</v>
      </c>
      <c r="BO30" s="38" t="s">
        <v>154</v>
      </c>
      <c r="BP30" s="38" t="s">
        <v>154</v>
      </c>
      <c r="BQ30" s="38"/>
      <c r="BR30" s="38" t="s">
        <v>154</v>
      </c>
      <c r="BS30" s="38"/>
      <c r="BT30" s="38"/>
      <c r="BU30" s="38"/>
      <c r="BV30" s="38"/>
      <c r="BW30" s="38"/>
      <c r="BX30" s="38"/>
      <c r="BY30" s="38" t="s">
        <v>155</v>
      </c>
      <c r="BZ30" s="38" t="s">
        <v>157</v>
      </c>
      <c r="CA30" s="38">
        <v>1</v>
      </c>
      <c r="CB30" s="56">
        <f t="shared" si="0"/>
        <v>43360</v>
      </c>
      <c r="CC30" s="52">
        <f t="shared" si="1"/>
        <v>63631.4</v>
      </c>
      <c r="CD30" s="68">
        <f>CN30</f>
        <v>318157.02</v>
      </c>
      <c r="CE30" s="65">
        <f t="shared" si="2"/>
        <v>1754</v>
      </c>
      <c r="CF30" s="61">
        <f t="shared" si="3"/>
        <v>43306</v>
      </c>
      <c r="CG30" s="123"/>
      <c r="CH30" s="125" t="s">
        <v>347</v>
      </c>
      <c r="CI30" s="128">
        <v>43360</v>
      </c>
      <c r="CJ30" s="126">
        <v>1754</v>
      </c>
      <c r="CK30" s="127">
        <v>43306</v>
      </c>
      <c r="CL30" s="149">
        <v>318157.02</v>
      </c>
      <c r="CM30" s="147">
        <v>63631.4</v>
      </c>
      <c r="CN30" s="148">
        <v>318157.02</v>
      </c>
      <c r="CO30" s="218">
        <f t="shared" si="4"/>
        <v>63631.40399999998</v>
      </c>
      <c r="CP30" s="131">
        <v>43306</v>
      </c>
      <c r="CQ30" s="38"/>
      <c r="CR30" s="68"/>
      <c r="CS30" s="38"/>
      <c r="CT30" s="131">
        <v>43306</v>
      </c>
      <c r="CV30" s="101">
        <v>283</v>
      </c>
    </row>
    <row r="31" spans="1:100" ht="15" customHeight="1" x14ac:dyDescent="0.25">
      <c r="A31" s="50">
        <v>3611730</v>
      </c>
      <c r="B31" s="50" t="s">
        <v>162</v>
      </c>
      <c r="C31" s="45">
        <v>202</v>
      </c>
      <c r="D31" s="45">
        <v>1</v>
      </c>
      <c r="E31" s="37" t="s">
        <v>151</v>
      </c>
      <c r="F31" s="36">
        <v>300175</v>
      </c>
      <c r="G31" s="172" t="s">
        <v>285</v>
      </c>
      <c r="H31" s="69">
        <v>41663</v>
      </c>
      <c r="I31" s="51">
        <v>43199</v>
      </c>
      <c r="J31" s="36">
        <v>840</v>
      </c>
      <c r="K31" s="47">
        <v>77441.38</v>
      </c>
      <c r="L31" s="36" t="s">
        <v>278</v>
      </c>
      <c r="M31" s="35">
        <v>0</v>
      </c>
      <c r="N31" s="36" t="s">
        <v>152</v>
      </c>
      <c r="O31" s="37"/>
      <c r="P31" s="36" t="s">
        <v>227</v>
      </c>
      <c r="Q31" s="48" t="s">
        <v>153</v>
      </c>
      <c r="R31" s="48" t="s">
        <v>154</v>
      </c>
      <c r="S31" s="187">
        <v>1834292.01</v>
      </c>
      <c r="T31" s="188">
        <v>1292460.24</v>
      </c>
      <c r="U31" s="188">
        <v>541831.77</v>
      </c>
      <c r="V31" s="187">
        <v>0</v>
      </c>
      <c r="W31" s="20">
        <v>0</v>
      </c>
      <c r="X31" s="20">
        <v>77441.379790764244</v>
      </c>
      <c r="Y31" s="36" t="s">
        <v>154</v>
      </c>
      <c r="Z31" s="36" t="s">
        <v>154</v>
      </c>
      <c r="AA31" s="36" t="s">
        <v>154</v>
      </c>
      <c r="AB31" s="36"/>
      <c r="AC31" s="36" t="s">
        <v>154</v>
      </c>
      <c r="AD31" s="187">
        <v>0</v>
      </c>
      <c r="AE31" s="187">
        <v>0</v>
      </c>
      <c r="AF31" s="187">
        <v>0</v>
      </c>
      <c r="AG31" s="187">
        <v>0</v>
      </c>
      <c r="AH31" s="206">
        <v>0</v>
      </c>
      <c r="AI31" s="206">
        <v>0</v>
      </c>
      <c r="AJ31" s="207">
        <v>0</v>
      </c>
      <c r="AK31" s="207">
        <v>0</v>
      </c>
      <c r="AL31" s="211">
        <v>0</v>
      </c>
      <c r="AM31" s="211">
        <v>0</v>
      </c>
      <c r="AN31" s="211">
        <v>0</v>
      </c>
      <c r="AO31" s="211">
        <v>0</v>
      </c>
      <c r="AP31" s="34">
        <v>0</v>
      </c>
      <c r="AQ31" s="22">
        <v>0</v>
      </c>
      <c r="AR31" s="42">
        <v>2137</v>
      </c>
      <c r="AS31" s="43"/>
      <c r="AT31" s="38"/>
      <c r="AU31" s="106">
        <v>1</v>
      </c>
      <c r="AV31" s="61">
        <v>44295</v>
      </c>
      <c r="AW31" s="38" t="s">
        <v>155</v>
      </c>
      <c r="AX31" s="38" t="s">
        <v>155</v>
      </c>
      <c r="AY31" s="193">
        <v>19247.09</v>
      </c>
      <c r="AZ31" s="61">
        <v>42675</v>
      </c>
      <c r="BA31" s="114" t="s">
        <v>156</v>
      </c>
      <c r="BB31" s="148">
        <v>1975950.73</v>
      </c>
      <c r="BC31" s="68">
        <v>19247.09</v>
      </c>
      <c r="BD31" s="61">
        <v>42675</v>
      </c>
      <c r="BE31" s="115" t="s">
        <v>155</v>
      </c>
      <c r="BF31" s="61" t="s">
        <v>352</v>
      </c>
      <c r="BG31" s="43" t="s">
        <v>164</v>
      </c>
      <c r="BH31" s="38" t="s">
        <v>355</v>
      </c>
      <c r="BI31" s="43" t="s">
        <v>391</v>
      </c>
      <c r="BJ31" s="43"/>
      <c r="BK31" s="68"/>
      <c r="BL31" s="61"/>
      <c r="BM31" s="61"/>
      <c r="BN31" s="56" t="s">
        <v>154</v>
      </c>
      <c r="BO31" s="56" t="s">
        <v>154</v>
      </c>
      <c r="BP31" s="38" t="s">
        <v>154</v>
      </c>
      <c r="BQ31" s="38"/>
      <c r="BR31" s="38" t="s">
        <v>154</v>
      </c>
      <c r="BS31" s="38" t="s">
        <v>154</v>
      </c>
      <c r="BT31" s="38" t="s">
        <v>154</v>
      </c>
      <c r="BU31" s="38" t="s">
        <v>155</v>
      </c>
      <c r="BV31" s="43" t="s">
        <v>154</v>
      </c>
      <c r="BW31" s="43" t="s">
        <v>154</v>
      </c>
      <c r="BX31" s="38"/>
      <c r="BY31" s="38" t="s">
        <v>155</v>
      </c>
      <c r="BZ31" s="139" t="s">
        <v>366</v>
      </c>
      <c r="CA31" s="38">
        <v>1</v>
      </c>
      <c r="CB31" s="56">
        <f t="shared" si="0"/>
        <v>43511</v>
      </c>
      <c r="CC31" s="52">
        <f t="shared" si="1"/>
        <v>208690.473</v>
      </c>
      <c r="CD31" s="68">
        <v>2086904.63</v>
      </c>
      <c r="CE31" s="65">
        <f t="shared" si="2"/>
        <v>61</v>
      </c>
      <c r="CF31" s="61">
        <f t="shared" si="3"/>
        <v>43483</v>
      </c>
      <c r="CG31" s="118"/>
      <c r="CH31" s="125" t="s">
        <v>339</v>
      </c>
      <c r="CI31" s="128">
        <v>43511</v>
      </c>
      <c r="CJ31" s="126">
        <v>61</v>
      </c>
      <c r="CK31" s="127">
        <v>43483</v>
      </c>
      <c r="CL31" s="140">
        <v>417380.92599999998</v>
      </c>
      <c r="CM31" s="149">
        <f>CL31/2+0.01</f>
        <v>208690.473</v>
      </c>
      <c r="CN31" s="217">
        <v>2086904.63</v>
      </c>
      <c r="CO31" s="218">
        <f t="shared" si="4"/>
        <v>417380.92599999998</v>
      </c>
      <c r="CP31" s="61">
        <v>43258</v>
      </c>
      <c r="CQ31" s="68">
        <v>417380.93</v>
      </c>
      <c r="CR31" s="68">
        <v>2086904.63</v>
      </c>
      <c r="CS31" s="38">
        <v>284</v>
      </c>
      <c r="CT31" s="61">
        <v>43040</v>
      </c>
      <c r="CV31" s="101">
        <v>195</v>
      </c>
    </row>
    <row r="32" spans="1:100" x14ac:dyDescent="0.25">
      <c r="A32" s="50">
        <v>9061028</v>
      </c>
      <c r="B32" s="50" t="s">
        <v>163</v>
      </c>
      <c r="C32" s="45">
        <v>202</v>
      </c>
      <c r="D32" s="45">
        <v>1</v>
      </c>
      <c r="E32" s="37" t="s">
        <v>151</v>
      </c>
      <c r="F32" s="36">
        <v>300175</v>
      </c>
      <c r="G32" s="172" t="s">
        <v>286</v>
      </c>
      <c r="H32" s="69">
        <v>39654</v>
      </c>
      <c r="I32" s="51">
        <v>43670</v>
      </c>
      <c r="J32" s="36">
        <v>980</v>
      </c>
      <c r="K32" s="47">
        <v>16000</v>
      </c>
      <c r="L32" s="36">
        <v>14.5</v>
      </c>
      <c r="M32" s="35">
        <v>0</v>
      </c>
      <c r="N32" s="36" t="s">
        <v>161</v>
      </c>
      <c r="O32" s="37"/>
      <c r="P32" s="36" t="s">
        <v>227</v>
      </c>
      <c r="Q32" s="48" t="s">
        <v>153</v>
      </c>
      <c r="R32" s="48" t="s">
        <v>154</v>
      </c>
      <c r="S32" s="20">
        <v>445744.94</v>
      </c>
      <c r="T32" s="21">
        <v>354967.83</v>
      </c>
      <c r="U32" s="21">
        <v>90777.11</v>
      </c>
      <c r="V32" s="20">
        <v>0</v>
      </c>
      <c r="W32" s="20">
        <v>0</v>
      </c>
      <c r="X32" s="20">
        <v>445744.94</v>
      </c>
      <c r="Y32" s="36" t="s">
        <v>154</v>
      </c>
      <c r="Z32" s="49" t="s">
        <v>155</v>
      </c>
      <c r="AA32" s="36" t="s">
        <v>154</v>
      </c>
      <c r="AB32" s="36" t="s">
        <v>155</v>
      </c>
      <c r="AC32" s="36" t="s">
        <v>155</v>
      </c>
      <c r="AD32" s="20">
        <v>0</v>
      </c>
      <c r="AE32" s="20">
        <v>0</v>
      </c>
      <c r="AF32" s="20">
        <v>0</v>
      </c>
      <c r="AG32" s="20">
        <v>0</v>
      </c>
      <c r="AH32" s="20">
        <v>0</v>
      </c>
      <c r="AI32" s="20">
        <v>0</v>
      </c>
      <c r="AJ32" s="31">
        <v>0</v>
      </c>
      <c r="AK32" s="31">
        <v>0</v>
      </c>
      <c r="AL32" s="31">
        <v>0</v>
      </c>
      <c r="AM32" s="31">
        <v>0</v>
      </c>
      <c r="AN32" s="31">
        <v>0</v>
      </c>
      <c r="AO32" s="31">
        <v>0</v>
      </c>
      <c r="AP32" s="34">
        <v>42488</v>
      </c>
      <c r="AQ32" s="22">
        <v>2</v>
      </c>
      <c r="AR32" s="42">
        <v>1280</v>
      </c>
      <c r="AS32" s="43"/>
      <c r="AT32" s="38"/>
      <c r="AU32" s="106">
        <v>1</v>
      </c>
      <c r="AV32" s="61">
        <v>44766</v>
      </c>
      <c r="AW32" s="38" t="s">
        <v>155</v>
      </c>
      <c r="AX32" s="38" t="s">
        <v>154</v>
      </c>
      <c r="AY32" s="49">
        <v>95680.82</v>
      </c>
      <c r="AZ32" s="61">
        <v>42675</v>
      </c>
      <c r="BA32" s="114" t="s">
        <v>156</v>
      </c>
      <c r="BB32" s="68">
        <v>364253.02</v>
      </c>
      <c r="BC32" s="68">
        <v>95680.82</v>
      </c>
      <c r="BD32" s="61">
        <v>42675</v>
      </c>
      <c r="BE32" s="115" t="s">
        <v>155</v>
      </c>
      <c r="BF32" s="38"/>
      <c r="BG32" s="43" t="s">
        <v>164</v>
      </c>
      <c r="BH32" s="38" t="s">
        <v>159</v>
      </c>
      <c r="BI32" s="62" t="s">
        <v>392</v>
      </c>
      <c r="BJ32" s="43"/>
      <c r="BK32" s="68">
        <v>235935.07</v>
      </c>
      <c r="BL32" s="61">
        <v>42032</v>
      </c>
      <c r="BM32" s="61">
        <v>41841</v>
      </c>
      <c r="BN32" s="43"/>
      <c r="BO32" s="38"/>
      <c r="BP32" s="38" t="s">
        <v>154</v>
      </c>
      <c r="BQ32" s="38"/>
      <c r="BR32" s="38" t="s">
        <v>154</v>
      </c>
      <c r="BS32" s="38" t="s">
        <v>154</v>
      </c>
      <c r="BT32" s="38" t="s">
        <v>154</v>
      </c>
      <c r="BU32" s="38" t="s">
        <v>155</v>
      </c>
      <c r="BV32" s="43"/>
      <c r="BW32" s="38"/>
      <c r="BX32" s="38"/>
      <c r="BY32" s="38" t="s">
        <v>155</v>
      </c>
      <c r="BZ32" s="139" t="s">
        <v>366</v>
      </c>
      <c r="CA32" s="38">
        <v>9</v>
      </c>
      <c r="CB32" s="56">
        <f t="shared" si="0"/>
        <v>43511</v>
      </c>
      <c r="CC32" s="52">
        <f t="shared" si="1"/>
        <v>39646.201000000001</v>
      </c>
      <c r="CD32" s="52">
        <v>396462.01</v>
      </c>
      <c r="CE32" s="65">
        <f t="shared" si="2"/>
        <v>61</v>
      </c>
      <c r="CF32" s="61">
        <f t="shared" si="3"/>
        <v>43483</v>
      </c>
      <c r="CG32" s="120"/>
      <c r="CH32" s="125" t="s">
        <v>339</v>
      </c>
      <c r="CI32" s="128">
        <v>43511</v>
      </c>
      <c r="CJ32" s="126">
        <v>61</v>
      </c>
      <c r="CK32" s="127">
        <v>43483</v>
      </c>
      <c r="CL32" s="140">
        <v>79292.402000000002</v>
      </c>
      <c r="CM32" s="147">
        <f>CL32/2</f>
        <v>39646.201000000001</v>
      </c>
      <c r="CN32" s="151">
        <v>396462.01</v>
      </c>
      <c r="CO32" s="218">
        <f t="shared" si="4"/>
        <v>79292.402000000002</v>
      </c>
      <c r="CP32" s="61">
        <v>43244</v>
      </c>
      <c r="CQ32" s="68">
        <v>79292.399999999994</v>
      </c>
      <c r="CR32" s="52">
        <v>396462.01</v>
      </c>
      <c r="CS32" s="43">
        <v>711</v>
      </c>
      <c r="CT32" s="75">
        <v>43175</v>
      </c>
      <c r="CV32" s="101">
        <v>196</v>
      </c>
    </row>
    <row r="33" spans="1:100" x14ac:dyDescent="0.25">
      <c r="A33" s="45">
        <v>9060091</v>
      </c>
      <c r="B33" s="45"/>
      <c r="C33" s="45">
        <v>202</v>
      </c>
      <c r="D33" s="45">
        <v>1</v>
      </c>
      <c r="E33" s="37" t="s">
        <v>151</v>
      </c>
      <c r="F33" s="36">
        <v>300175</v>
      </c>
      <c r="G33" s="171" t="s">
        <v>189</v>
      </c>
      <c r="H33" s="51">
        <v>39535</v>
      </c>
      <c r="I33" s="51">
        <v>46839</v>
      </c>
      <c r="J33" s="48">
        <v>980</v>
      </c>
      <c r="K33" s="48">
        <v>1660211.73</v>
      </c>
      <c r="L33" s="48">
        <v>12</v>
      </c>
      <c r="M33" s="48">
        <v>0</v>
      </c>
      <c r="N33" s="48" t="s">
        <v>152</v>
      </c>
      <c r="O33" s="48"/>
      <c r="P33" s="48" t="s">
        <v>241</v>
      </c>
      <c r="Q33" s="48" t="s">
        <v>226</v>
      </c>
      <c r="R33" s="44" t="s">
        <v>154</v>
      </c>
      <c r="S33" s="20">
        <v>2011606.68</v>
      </c>
      <c r="T33" s="21">
        <v>1660202.73</v>
      </c>
      <c r="U33" s="21">
        <v>351403.95</v>
      </c>
      <c r="V33" s="20">
        <v>0</v>
      </c>
      <c r="W33" s="20">
        <v>0</v>
      </c>
      <c r="X33" s="20">
        <v>2011606.68</v>
      </c>
      <c r="Y33" s="109" t="s">
        <v>155</v>
      </c>
      <c r="Z33" s="109" t="s">
        <v>154</v>
      </c>
      <c r="AA33" s="44" t="s">
        <v>155</v>
      </c>
      <c r="AB33" s="48"/>
      <c r="AC33" s="48"/>
      <c r="AD33" s="20">
        <v>0</v>
      </c>
      <c r="AE33" s="20">
        <v>0</v>
      </c>
      <c r="AF33" s="20">
        <v>0</v>
      </c>
      <c r="AG33" s="20">
        <v>0</v>
      </c>
      <c r="AH33" s="20">
        <v>0</v>
      </c>
      <c r="AI33" s="20">
        <v>0</v>
      </c>
      <c r="AJ33" s="31">
        <v>0</v>
      </c>
      <c r="AK33" s="31">
        <v>0</v>
      </c>
      <c r="AL33" s="31">
        <v>0</v>
      </c>
      <c r="AM33" s="31">
        <v>0</v>
      </c>
      <c r="AN33" s="31">
        <v>0</v>
      </c>
      <c r="AO33" s="31">
        <v>0</v>
      </c>
      <c r="AP33" s="34">
        <v>42360</v>
      </c>
      <c r="AQ33" s="22">
        <v>9</v>
      </c>
      <c r="AR33" s="42">
        <v>1451</v>
      </c>
      <c r="AS33" s="84"/>
      <c r="AT33" s="84"/>
      <c r="AU33" s="44">
        <v>1</v>
      </c>
      <c r="AV33" s="90">
        <v>47934</v>
      </c>
      <c r="AW33" s="85" t="s">
        <v>155</v>
      </c>
      <c r="AX33" s="63" t="s">
        <v>154</v>
      </c>
      <c r="AY33" s="170">
        <v>309326.11</v>
      </c>
      <c r="AZ33" s="70">
        <v>42675</v>
      </c>
      <c r="BA33" s="50" t="s">
        <v>156</v>
      </c>
      <c r="BB33" s="96">
        <v>1696169.74</v>
      </c>
      <c r="BC33" s="52"/>
      <c r="BD33" s="61">
        <v>42675</v>
      </c>
      <c r="BE33" s="115" t="s">
        <v>155</v>
      </c>
      <c r="BF33" s="61"/>
      <c r="BG33" s="43" t="s">
        <v>164</v>
      </c>
      <c r="BH33" s="38" t="s">
        <v>159</v>
      </c>
      <c r="BI33" s="38" t="s">
        <v>393</v>
      </c>
      <c r="BJ33" s="62"/>
      <c r="BK33" s="97">
        <v>591014.99</v>
      </c>
      <c r="BL33" s="61">
        <v>42360</v>
      </c>
      <c r="BM33" s="56"/>
      <c r="BN33" s="56"/>
      <c r="BO33" s="56"/>
      <c r="BP33" s="38" t="s">
        <v>154</v>
      </c>
      <c r="BQ33" s="38"/>
      <c r="BR33" s="38" t="s">
        <v>154</v>
      </c>
      <c r="BS33" s="38" t="s">
        <v>154</v>
      </c>
      <c r="BT33" s="38" t="s">
        <v>154</v>
      </c>
      <c r="BU33" s="43" t="s">
        <v>155</v>
      </c>
      <c r="BV33" s="38"/>
      <c r="BW33" s="38"/>
      <c r="BX33" s="38"/>
      <c r="BY33" s="43" t="s">
        <v>155</v>
      </c>
      <c r="BZ33" s="139" t="s">
        <v>366</v>
      </c>
      <c r="CA33" s="43">
        <v>9</v>
      </c>
      <c r="CB33" s="56">
        <f t="shared" si="0"/>
        <v>43455</v>
      </c>
      <c r="CC33" s="52">
        <f t="shared" si="1"/>
        <v>182084.35200000001</v>
      </c>
      <c r="CD33" s="87">
        <v>1820843.52</v>
      </c>
      <c r="CE33" s="65">
        <f t="shared" si="2"/>
        <v>2410</v>
      </c>
      <c r="CF33" s="61">
        <f t="shared" si="3"/>
        <v>43427</v>
      </c>
      <c r="CG33" s="121"/>
      <c r="CH33" s="125" t="s">
        <v>343</v>
      </c>
      <c r="CI33" s="128">
        <v>43455</v>
      </c>
      <c r="CJ33" s="126">
        <v>2410</v>
      </c>
      <c r="CK33" s="127">
        <v>43427</v>
      </c>
      <c r="CL33" s="254">
        <v>364168.70400000003</v>
      </c>
      <c r="CM33" s="158">
        <f>CL33/2</f>
        <v>182084.35200000001</v>
      </c>
      <c r="CN33" s="159">
        <v>1820843.52</v>
      </c>
      <c r="CO33" s="218">
        <f t="shared" si="4"/>
        <v>364168.70399999991</v>
      </c>
      <c r="CP33" s="56">
        <v>43234</v>
      </c>
      <c r="CQ33" s="97">
        <v>364168.70400000003</v>
      </c>
      <c r="CR33" s="87">
        <v>1820843.52</v>
      </c>
      <c r="CS33" s="88"/>
      <c r="CT33" s="89">
        <v>43175</v>
      </c>
      <c r="CV33" s="101">
        <v>266</v>
      </c>
    </row>
    <row r="34" spans="1:100" x14ac:dyDescent="0.25">
      <c r="A34" s="50">
        <v>3648642</v>
      </c>
      <c r="B34" s="50" t="s">
        <v>163</v>
      </c>
      <c r="C34" s="45">
        <v>202</v>
      </c>
      <c r="D34" s="45">
        <v>1</v>
      </c>
      <c r="E34" s="37" t="s">
        <v>151</v>
      </c>
      <c r="F34" s="36">
        <v>300175</v>
      </c>
      <c r="G34" s="172" t="s">
        <v>250</v>
      </c>
      <c r="H34" s="69">
        <v>39387</v>
      </c>
      <c r="I34" s="51">
        <v>42307</v>
      </c>
      <c r="J34" s="36">
        <v>840</v>
      </c>
      <c r="K34" s="47">
        <v>50000</v>
      </c>
      <c r="L34" s="36">
        <v>13.5</v>
      </c>
      <c r="M34" s="35">
        <v>0</v>
      </c>
      <c r="N34" s="36" t="s">
        <v>161</v>
      </c>
      <c r="O34" s="37"/>
      <c r="P34" s="36" t="s">
        <v>227</v>
      </c>
      <c r="Q34" s="48" t="s">
        <v>153</v>
      </c>
      <c r="R34" s="48" t="s">
        <v>154</v>
      </c>
      <c r="S34" s="187">
        <v>1659061.98</v>
      </c>
      <c r="T34" s="188">
        <v>1095467.0900000001</v>
      </c>
      <c r="U34" s="188">
        <v>563594.89</v>
      </c>
      <c r="V34" s="187">
        <v>0</v>
      </c>
      <c r="W34" s="20">
        <v>0</v>
      </c>
      <c r="X34" s="20">
        <v>70043.399954403838</v>
      </c>
      <c r="Y34" s="36" t="s">
        <v>155</v>
      </c>
      <c r="Z34" s="36" t="s">
        <v>154</v>
      </c>
      <c r="AA34" s="36" t="s">
        <v>155</v>
      </c>
      <c r="AB34" s="36" t="s">
        <v>154</v>
      </c>
      <c r="AC34" s="36" t="s">
        <v>155</v>
      </c>
      <c r="AD34" s="187">
        <v>329.19</v>
      </c>
      <c r="AE34" s="187">
        <v>0</v>
      </c>
      <c r="AF34" s="187">
        <v>0</v>
      </c>
      <c r="AG34" s="187">
        <v>0</v>
      </c>
      <c r="AH34" s="206">
        <v>0</v>
      </c>
      <c r="AI34" s="206">
        <v>337.03</v>
      </c>
      <c r="AJ34" s="207">
        <v>0</v>
      </c>
      <c r="AK34" s="207">
        <v>0</v>
      </c>
      <c r="AL34" s="211">
        <v>1405.4099999999999</v>
      </c>
      <c r="AM34" s="211">
        <v>1182.96</v>
      </c>
      <c r="AN34" s="211">
        <v>0</v>
      </c>
      <c r="AO34" s="211">
        <v>0</v>
      </c>
      <c r="AP34" s="34">
        <v>42276</v>
      </c>
      <c r="AQ34" s="22">
        <v>46265.55</v>
      </c>
      <c r="AR34" s="42">
        <v>3978</v>
      </c>
      <c r="AS34" s="43"/>
      <c r="AT34" s="38"/>
      <c r="AU34" s="106">
        <v>4</v>
      </c>
      <c r="AV34" s="61">
        <v>43403</v>
      </c>
      <c r="AW34" s="38" t="s">
        <v>155</v>
      </c>
      <c r="AX34" s="38" t="s">
        <v>154</v>
      </c>
      <c r="AY34" s="193">
        <v>652944.28</v>
      </c>
      <c r="AZ34" s="61">
        <v>42675</v>
      </c>
      <c r="BA34" s="114" t="s">
        <v>156</v>
      </c>
      <c r="BB34" s="148">
        <v>1798629.97</v>
      </c>
      <c r="BC34" s="68">
        <v>652944.28</v>
      </c>
      <c r="BD34" s="61">
        <v>42675</v>
      </c>
      <c r="BE34" s="115" t="s">
        <v>155</v>
      </c>
      <c r="BF34" s="61" t="s">
        <v>352</v>
      </c>
      <c r="BG34" s="43" t="s">
        <v>164</v>
      </c>
      <c r="BH34" s="38" t="s">
        <v>159</v>
      </c>
      <c r="BI34" s="43" t="s">
        <v>394</v>
      </c>
      <c r="BJ34" s="43"/>
      <c r="BK34" s="68">
        <v>1257900</v>
      </c>
      <c r="BL34" s="76">
        <v>42059</v>
      </c>
      <c r="BM34" s="76">
        <v>41255</v>
      </c>
      <c r="BN34" s="56" t="s">
        <v>154</v>
      </c>
      <c r="BO34" s="56" t="s">
        <v>154</v>
      </c>
      <c r="BP34" s="38" t="s">
        <v>155</v>
      </c>
      <c r="BQ34" s="38"/>
      <c r="BR34" s="38" t="s">
        <v>154</v>
      </c>
      <c r="BS34" s="38" t="s">
        <v>154</v>
      </c>
      <c r="BT34" s="38" t="s">
        <v>154</v>
      </c>
      <c r="BU34" s="38" t="s">
        <v>155</v>
      </c>
      <c r="BV34" s="43" t="s">
        <v>154</v>
      </c>
      <c r="BW34" s="43" t="s">
        <v>154</v>
      </c>
      <c r="BX34" s="38"/>
      <c r="BY34" s="38" t="s">
        <v>155</v>
      </c>
      <c r="BZ34" s="139" t="s">
        <v>366</v>
      </c>
      <c r="CA34" s="38">
        <v>1</v>
      </c>
      <c r="CB34" s="56">
        <f t="shared" si="0"/>
        <v>43511</v>
      </c>
      <c r="CC34" s="52">
        <f t="shared" si="1"/>
        <v>186734.67800000001</v>
      </c>
      <c r="CD34" s="52">
        <v>1867346.78</v>
      </c>
      <c r="CE34" s="65">
        <f t="shared" si="2"/>
        <v>61</v>
      </c>
      <c r="CF34" s="61">
        <f t="shared" si="3"/>
        <v>43483</v>
      </c>
      <c r="CG34" s="120"/>
      <c r="CH34" s="125" t="s">
        <v>339</v>
      </c>
      <c r="CI34" s="128">
        <v>43511</v>
      </c>
      <c r="CJ34" s="126">
        <v>61</v>
      </c>
      <c r="CK34" s="127">
        <v>43483</v>
      </c>
      <c r="CL34" s="140">
        <v>373469.35600000003</v>
      </c>
      <c r="CM34" s="149">
        <f>CL34/2</f>
        <v>186734.67800000001</v>
      </c>
      <c r="CN34" s="219">
        <v>1867346.78</v>
      </c>
      <c r="CO34" s="218">
        <f t="shared" si="4"/>
        <v>373469.35599999991</v>
      </c>
      <c r="CP34" s="61">
        <v>43089</v>
      </c>
      <c r="CQ34" s="68">
        <v>373469.36</v>
      </c>
      <c r="CR34" s="52">
        <v>1867346.78</v>
      </c>
      <c r="CS34" s="43">
        <v>557</v>
      </c>
      <c r="CT34" s="75">
        <v>43068</v>
      </c>
      <c r="CV34" s="101">
        <v>197</v>
      </c>
    </row>
    <row r="35" spans="1:100" ht="15" customHeight="1" x14ac:dyDescent="0.25">
      <c r="A35" s="50">
        <v>3611958</v>
      </c>
      <c r="B35" s="50" t="s">
        <v>162</v>
      </c>
      <c r="C35" s="45">
        <v>202</v>
      </c>
      <c r="D35" s="45">
        <v>1</v>
      </c>
      <c r="E35" s="37" t="s">
        <v>151</v>
      </c>
      <c r="F35" s="36">
        <v>300175</v>
      </c>
      <c r="G35" s="172" t="s">
        <v>260</v>
      </c>
      <c r="H35" s="78">
        <v>41663</v>
      </c>
      <c r="I35" s="39">
        <v>43151</v>
      </c>
      <c r="J35" s="36">
        <v>840</v>
      </c>
      <c r="K35" s="47">
        <v>42000</v>
      </c>
      <c r="L35" s="36">
        <v>13.5</v>
      </c>
      <c r="M35" s="35">
        <v>0</v>
      </c>
      <c r="N35" s="38" t="s">
        <v>161</v>
      </c>
      <c r="O35" s="37"/>
      <c r="P35" s="48" t="s">
        <v>291</v>
      </c>
      <c r="Q35" s="48" t="s">
        <v>153</v>
      </c>
      <c r="R35" s="48" t="s">
        <v>154</v>
      </c>
      <c r="S35" s="187">
        <v>1316758.73</v>
      </c>
      <c r="T35" s="188">
        <v>911906.86</v>
      </c>
      <c r="U35" s="188">
        <v>404851.87</v>
      </c>
      <c r="V35" s="187">
        <v>0</v>
      </c>
      <c r="W35" s="20">
        <v>0</v>
      </c>
      <c r="X35" s="20">
        <v>55591.809999071193</v>
      </c>
      <c r="Y35" s="36" t="s">
        <v>154</v>
      </c>
      <c r="Z35" s="36" t="s">
        <v>154</v>
      </c>
      <c r="AA35" s="36"/>
      <c r="AB35" s="36"/>
      <c r="AC35" s="36" t="s">
        <v>154</v>
      </c>
      <c r="AD35" s="187">
        <v>0</v>
      </c>
      <c r="AE35" s="187">
        <v>0</v>
      </c>
      <c r="AF35" s="187">
        <v>0</v>
      </c>
      <c r="AG35" s="187">
        <v>0</v>
      </c>
      <c r="AH35" s="206">
        <v>0</v>
      </c>
      <c r="AI35" s="206">
        <v>0</v>
      </c>
      <c r="AJ35" s="207">
        <v>0</v>
      </c>
      <c r="AK35" s="207">
        <v>0</v>
      </c>
      <c r="AL35" s="211">
        <v>0</v>
      </c>
      <c r="AM35" s="211">
        <v>0</v>
      </c>
      <c r="AN35" s="211">
        <v>0</v>
      </c>
      <c r="AO35" s="211">
        <v>0</v>
      </c>
      <c r="AP35" s="34">
        <v>0</v>
      </c>
      <c r="AQ35" s="22">
        <v>0</v>
      </c>
      <c r="AR35" s="42">
        <v>2137</v>
      </c>
      <c r="AS35" s="38"/>
      <c r="AT35" s="38"/>
      <c r="AU35" s="106">
        <v>3</v>
      </c>
      <c r="AV35" s="61">
        <v>44247</v>
      </c>
      <c r="AW35" s="38" t="s">
        <v>155</v>
      </c>
      <c r="AX35" s="38" t="s">
        <v>155</v>
      </c>
      <c r="AY35" s="191">
        <v>13816.65</v>
      </c>
      <c r="AZ35" s="61">
        <v>42675</v>
      </c>
      <c r="BA35" s="114" t="s">
        <v>156</v>
      </c>
      <c r="BB35" s="154">
        <v>1417366.07</v>
      </c>
      <c r="BC35" s="38">
        <v>13816.65</v>
      </c>
      <c r="BD35" s="61">
        <v>42675</v>
      </c>
      <c r="BE35" s="115" t="s">
        <v>155</v>
      </c>
      <c r="BF35" s="61" t="s">
        <v>352</v>
      </c>
      <c r="BG35" s="43" t="s">
        <v>164</v>
      </c>
      <c r="BH35" s="38" t="s">
        <v>159</v>
      </c>
      <c r="BI35" s="62" t="s">
        <v>395</v>
      </c>
      <c r="BJ35" s="38"/>
      <c r="BK35" s="68"/>
      <c r="BL35" s="61"/>
      <c r="BM35" s="61"/>
      <c r="BN35" s="56" t="s">
        <v>154</v>
      </c>
      <c r="BO35" s="56" t="s">
        <v>154</v>
      </c>
      <c r="BP35" s="38" t="s">
        <v>155</v>
      </c>
      <c r="BQ35" s="38"/>
      <c r="BR35" s="38" t="s">
        <v>154</v>
      </c>
      <c r="BS35" s="38" t="s">
        <v>154</v>
      </c>
      <c r="BT35" s="38" t="s">
        <v>154</v>
      </c>
      <c r="BU35" s="38" t="s">
        <v>155</v>
      </c>
      <c r="BV35" s="43" t="s">
        <v>154</v>
      </c>
      <c r="BW35" s="43" t="s">
        <v>154</v>
      </c>
      <c r="BX35" s="38"/>
      <c r="BY35" s="38" t="s">
        <v>155</v>
      </c>
      <c r="BZ35" s="139" t="s">
        <v>366</v>
      </c>
      <c r="CA35" s="38">
        <v>9</v>
      </c>
      <c r="CB35" s="56">
        <f t="shared" si="0"/>
        <v>43455</v>
      </c>
      <c r="CC35" s="52">
        <f t="shared" si="1"/>
        <v>145817.57999999999</v>
      </c>
      <c r="CD35" s="68">
        <v>1458175.78</v>
      </c>
      <c r="CE35" s="65">
        <f t="shared" si="2"/>
        <v>2410</v>
      </c>
      <c r="CF35" s="61">
        <f t="shared" si="3"/>
        <v>43427</v>
      </c>
      <c r="CG35" s="118"/>
      <c r="CH35" s="125" t="s">
        <v>340</v>
      </c>
      <c r="CI35" s="128">
        <v>43455</v>
      </c>
      <c r="CJ35" s="126">
        <v>2410</v>
      </c>
      <c r="CK35" s="127">
        <v>43427</v>
      </c>
      <c r="CL35" s="140">
        <v>291635.15999999997</v>
      </c>
      <c r="CM35" s="149">
        <v>145817.57999999999</v>
      </c>
      <c r="CN35" s="217">
        <v>1458175.78</v>
      </c>
      <c r="CO35" s="218">
        <f t="shared" si="4"/>
        <v>291635.15599999996</v>
      </c>
      <c r="CP35" s="61">
        <v>43320</v>
      </c>
      <c r="CQ35" s="68">
        <v>291635.15999999997</v>
      </c>
      <c r="CR35" s="68">
        <v>1458175.78</v>
      </c>
      <c r="CS35" s="38">
        <v>1461</v>
      </c>
      <c r="CT35" s="61">
        <v>43264</v>
      </c>
      <c r="CV35" s="101">
        <v>207</v>
      </c>
    </row>
    <row r="36" spans="1:100" x14ac:dyDescent="0.25">
      <c r="A36" s="57">
        <v>9060360</v>
      </c>
      <c r="B36" s="45"/>
      <c r="C36" s="45">
        <v>202</v>
      </c>
      <c r="D36" s="45">
        <v>1</v>
      </c>
      <c r="E36" s="37" t="s">
        <v>151</v>
      </c>
      <c r="F36" s="36">
        <v>300175</v>
      </c>
      <c r="G36" s="171" t="s">
        <v>175</v>
      </c>
      <c r="H36" s="51">
        <v>39315</v>
      </c>
      <c r="I36" s="51">
        <v>46619</v>
      </c>
      <c r="J36" s="48">
        <v>980</v>
      </c>
      <c r="K36" s="83">
        <v>945358.22</v>
      </c>
      <c r="L36" s="48">
        <v>12</v>
      </c>
      <c r="M36" s="48">
        <v>0</v>
      </c>
      <c r="N36" s="48" t="s">
        <v>152</v>
      </c>
      <c r="O36" s="48"/>
      <c r="P36" s="48" t="s">
        <v>225</v>
      </c>
      <c r="Q36" s="48" t="s">
        <v>226</v>
      </c>
      <c r="R36" s="44" t="s">
        <v>154</v>
      </c>
      <c r="S36" s="20">
        <v>1145437.45</v>
      </c>
      <c r="T36" s="21">
        <v>945349.22</v>
      </c>
      <c r="U36" s="21">
        <v>200088.23</v>
      </c>
      <c r="V36" s="20">
        <v>0</v>
      </c>
      <c r="W36" s="20">
        <v>0</v>
      </c>
      <c r="X36" s="20">
        <v>1145437.45</v>
      </c>
      <c r="Y36" s="109" t="s">
        <v>155</v>
      </c>
      <c r="Z36" s="109" t="s">
        <v>154</v>
      </c>
      <c r="AA36" s="109" t="s">
        <v>155</v>
      </c>
      <c r="AB36" s="48"/>
      <c r="AC36" s="48"/>
      <c r="AD36" s="20">
        <v>0</v>
      </c>
      <c r="AE36" s="20">
        <v>0</v>
      </c>
      <c r="AF36" s="20">
        <v>0</v>
      </c>
      <c r="AG36" s="20">
        <v>0</v>
      </c>
      <c r="AH36" s="20">
        <v>0</v>
      </c>
      <c r="AI36" s="20">
        <v>0</v>
      </c>
      <c r="AJ36" s="31">
        <v>0</v>
      </c>
      <c r="AK36" s="31">
        <v>0</v>
      </c>
      <c r="AL36" s="31">
        <v>0</v>
      </c>
      <c r="AM36" s="31">
        <v>0</v>
      </c>
      <c r="AN36" s="31">
        <v>0</v>
      </c>
      <c r="AO36" s="31">
        <v>0</v>
      </c>
      <c r="AP36" s="34">
        <v>42440</v>
      </c>
      <c r="AQ36" s="22">
        <v>1.25</v>
      </c>
      <c r="AR36" s="42">
        <v>1392</v>
      </c>
      <c r="AS36" s="84"/>
      <c r="AT36" s="84"/>
      <c r="AU36" s="48">
        <v>3</v>
      </c>
      <c r="AV36" s="70">
        <v>47714</v>
      </c>
      <c r="AW36" s="85" t="s">
        <v>155</v>
      </c>
      <c r="AX36" s="85" t="s">
        <v>154</v>
      </c>
      <c r="AY36" s="48">
        <v>253130.71</v>
      </c>
      <c r="AZ36" s="70">
        <v>42675</v>
      </c>
      <c r="BA36" s="50" t="s">
        <v>156</v>
      </c>
      <c r="BB36" s="63">
        <v>965822.85</v>
      </c>
      <c r="BC36" s="38">
        <v>253130.71</v>
      </c>
      <c r="BD36" s="61">
        <v>42675</v>
      </c>
      <c r="BE36" s="115" t="s">
        <v>155</v>
      </c>
      <c r="BF36" s="61"/>
      <c r="BG36" s="43" t="s">
        <v>164</v>
      </c>
      <c r="BH36" s="38" t="s">
        <v>159</v>
      </c>
      <c r="BI36" s="38" t="s">
        <v>396</v>
      </c>
      <c r="BJ36" s="38"/>
      <c r="BK36" s="38">
        <v>440553.41</v>
      </c>
      <c r="BL36" s="61">
        <v>42360</v>
      </c>
      <c r="BM36" s="56"/>
      <c r="BN36" s="56"/>
      <c r="BO36" s="56"/>
      <c r="BP36" s="38" t="s">
        <v>154</v>
      </c>
      <c r="BQ36" s="38"/>
      <c r="BR36" s="38" t="s">
        <v>154</v>
      </c>
      <c r="BS36" s="38" t="s">
        <v>154</v>
      </c>
      <c r="BT36" s="38" t="s">
        <v>154</v>
      </c>
      <c r="BU36" s="43" t="s">
        <v>155</v>
      </c>
      <c r="BV36" s="38"/>
      <c r="BW36" s="43"/>
      <c r="BX36" s="38"/>
      <c r="BY36" s="38" t="s">
        <v>155</v>
      </c>
      <c r="BZ36" s="139" t="s">
        <v>366</v>
      </c>
      <c r="CA36" s="38">
        <v>9</v>
      </c>
      <c r="CB36" s="56">
        <f t="shared" ref="CB36:CB67" si="5">CI36</f>
        <v>43455</v>
      </c>
      <c r="CC36" s="52">
        <f t="shared" ref="CC36:CC67" si="6">CM36</f>
        <v>99392.405000000013</v>
      </c>
      <c r="CD36" s="87">
        <v>993924.05</v>
      </c>
      <c r="CE36" s="65">
        <f t="shared" ref="CE36:CE67" si="7">CJ36</f>
        <v>2410</v>
      </c>
      <c r="CF36" s="61">
        <f t="shared" ref="CF36:CF67" si="8">CK36</f>
        <v>43427</v>
      </c>
      <c r="CG36" s="121"/>
      <c r="CH36" s="125" t="s">
        <v>342</v>
      </c>
      <c r="CI36" s="128">
        <v>43455</v>
      </c>
      <c r="CJ36" s="126">
        <v>2410</v>
      </c>
      <c r="CK36" s="127">
        <v>43427</v>
      </c>
      <c r="CL36" s="258">
        <v>198784.81000000003</v>
      </c>
      <c r="CM36" s="158">
        <f>CL36/2</f>
        <v>99392.405000000013</v>
      </c>
      <c r="CN36" s="159">
        <v>993924.05</v>
      </c>
      <c r="CO36" s="218">
        <f t="shared" ref="CO36:CO67" si="9">CN36-(CN36*80%)</f>
        <v>198784.80999999994</v>
      </c>
      <c r="CP36" s="56">
        <v>43234</v>
      </c>
      <c r="CQ36" s="66">
        <v>198784.81000000003</v>
      </c>
      <c r="CR36" s="87">
        <v>993924.05</v>
      </c>
      <c r="CS36" s="88"/>
      <c r="CT36" s="89">
        <v>43175</v>
      </c>
      <c r="CV36" s="101">
        <v>252</v>
      </c>
    </row>
    <row r="37" spans="1:100" ht="15" customHeight="1" x14ac:dyDescent="0.25">
      <c r="A37" s="45">
        <v>9058030</v>
      </c>
      <c r="B37" s="50" t="s">
        <v>163</v>
      </c>
      <c r="C37" s="45">
        <v>202</v>
      </c>
      <c r="D37" s="45">
        <v>1</v>
      </c>
      <c r="E37" s="37" t="s">
        <v>151</v>
      </c>
      <c r="F37" s="36">
        <v>300175</v>
      </c>
      <c r="G37" s="172" t="s">
        <v>287</v>
      </c>
      <c r="H37" s="69">
        <v>39476</v>
      </c>
      <c r="I37" s="51">
        <v>50433</v>
      </c>
      <c r="J37" s="36">
        <v>980</v>
      </c>
      <c r="K37" s="47">
        <v>40300</v>
      </c>
      <c r="L37" s="36">
        <v>12</v>
      </c>
      <c r="M37" s="35">
        <v>0</v>
      </c>
      <c r="N37" s="36" t="s">
        <v>152</v>
      </c>
      <c r="O37" s="37"/>
      <c r="P37" s="36" t="s">
        <v>227</v>
      </c>
      <c r="Q37" s="48" t="s">
        <v>226</v>
      </c>
      <c r="R37" s="48" t="s">
        <v>154</v>
      </c>
      <c r="S37" s="20">
        <v>865140.21999999986</v>
      </c>
      <c r="T37" s="21">
        <v>714021.14999999991</v>
      </c>
      <c r="U37" s="21">
        <v>151119.06999999998</v>
      </c>
      <c r="V37" s="20">
        <v>0</v>
      </c>
      <c r="W37" s="20">
        <v>0</v>
      </c>
      <c r="X37" s="20">
        <v>865140.21999999986</v>
      </c>
      <c r="Y37" s="36" t="s">
        <v>155</v>
      </c>
      <c r="Z37" s="36" t="s">
        <v>155</v>
      </c>
      <c r="AA37" s="36" t="s">
        <v>154</v>
      </c>
      <c r="AB37" s="36" t="s">
        <v>155</v>
      </c>
      <c r="AC37" s="36" t="s">
        <v>155</v>
      </c>
      <c r="AD37" s="20">
        <v>0</v>
      </c>
      <c r="AE37" s="20">
        <v>0</v>
      </c>
      <c r="AF37" s="20">
        <v>0</v>
      </c>
      <c r="AG37" s="20">
        <v>0</v>
      </c>
      <c r="AH37" s="20">
        <v>0</v>
      </c>
      <c r="AI37" s="20">
        <v>0</v>
      </c>
      <c r="AJ37" s="31">
        <v>0</v>
      </c>
      <c r="AK37" s="31">
        <v>0</v>
      </c>
      <c r="AL37" s="31">
        <v>0</v>
      </c>
      <c r="AM37" s="31">
        <v>0</v>
      </c>
      <c r="AN37" s="31">
        <v>0</v>
      </c>
      <c r="AO37" s="31">
        <v>0</v>
      </c>
      <c r="AP37" s="34">
        <v>42501</v>
      </c>
      <c r="AQ37" s="22">
        <v>2.93</v>
      </c>
      <c r="AR37" s="42">
        <v>1298</v>
      </c>
      <c r="AS37" s="43"/>
      <c r="AT37" s="38"/>
      <c r="AU37" s="106">
        <v>1</v>
      </c>
      <c r="AV37" s="61">
        <v>51529</v>
      </c>
      <c r="AW37" s="38" t="s">
        <v>155</v>
      </c>
      <c r="AX37" s="38" t="s">
        <v>154</v>
      </c>
      <c r="AY37" s="49">
        <v>100521.31</v>
      </c>
      <c r="AZ37" s="61">
        <v>42675</v>
      </c>
      <c r="BA37" s="114" t="s">
        <v>156</v>
      </c>
      <c r="BB37" s="68">
        <v>729477.06</v>
      </c>
      <c r="BC37" s="68">
        <v>100521.31</v>
      </c>
      <c r="BD37" s="61">
        <v>42675</v>
      </c>
      <c r="BE37" s="115" t="s">
        <v>155</v>
      </c>
      <c r="BF37" s="38"/>
      <c r="BG37" s="43" t="s">
        <v>164</v>
      </c>
      <c r="BH37" s="38" t="s">
        <v>159</v>
      </c>
      <c r="BI37" s="43" t="s">
        <v>397</v>
      </c>
      <c r="BJ37" s="43"/>
      <c r="BK37" s="68">
        <v>522730.39</v>
      </c>
      <c r="BL37" s="76">
        <v>42367</v>
      </c>
      <c r="BM37" s="76">
        <v>41265</v>
      </c>
      <c r="BN37" s="61"/>
      <c r="BO37" s="38"/>
      <c r="BP37" s="38" t="s">
        <v>154</v>
      </c>
      <c r="BQ37" s="38"/>
      <c r="BR37" s="38" t="s">
        <v>154</v>
      </c>
      <c r="BS37" s="38" t="s">
        <v>154</v>
      </c>
      <c r="BT37" s="38" t="s">
        <v>154</v>
      </c>
      <c r="BU37" s="38" t="s">
        <v>155</v>
      </c>
      <c r="BV37" s="38"/>
      <c r="BW37" s="38"/>
      <c r="BX37" s="38"/>
      <c r="BY37" s="38" t="s">
        <v>155</v>
      </c>
      <c r="BZ37" s="139" t="s">
        <v>366</v>
      </c>
      <c r="CA37" s="38">
        <v>9</v>
      </c>
      <c r="CB37" s="56">
        <f t="shared" si="5"/>
        <v>43511</v>
      </c>
      <c r="CC37" s="52">
        <f t="shared" si="6"/>
        <v>79002.175000000003</v>
      </c>
      <c r="CD37" s="52">
        <v>790021.75</v>
      </c>
      <c r="CE37" s="65">
        <f t="shared" si="7"/>
        <v>61</v>
      </c>
      <c r="CF37" s="61">
        <f t="shared" si="8"/>
        <v>43483</v>
      </c>
      <c r="CG37" s="120"/>
      <c r="CH37" s="125" t="s">
        <v>339</v>
      </c>
      <c r="CI37" s="128">
        <v>43511</v>
      </c>
      <c r="CJ37" s="126">
        <v>61</v>
      </c>
      <c r="CK37" s="127">
        <v>43483</v>
      </c>
      <c r="CL37" s="152">
        <v>158004.35</v>
      </c>
      <c r="CM37" s="147">
        <f>CL37/2</f>
        <v>79002.175000000003</v>
      </c>
      <c r="CN37" s="151">
        <v>790021.75</v>
      </c>
      <c r="CO37" s="218">
        <f t="shared" si="9"/>
        <v>158004.34999999998</v>
      </c>
      <c r="CP37" s="61">
        <v>43297</v>
      </c>
      <c r="CQ37" s="68">
        <v>158004.35</v>
      </c>
      <c r="CR37" s="52">
        <v>790021.75</v>
      </c>
      <c r="CS37" s="43">
        <v>1168</v>
      </c>
      <c r="CT37" s="75">
        <v>43231</v>
      </c>
      <c r="CV37" s="101">
        <v>198</v>
      </c>
    </row>
    <row r="38" spans="1:100" ht="15" customHeight="1" x14ac:dyDescent="0.25">
      <c r="A38" s="45">
        <v>9061007</v>
      </c>
      <c r="B38" s="45"/>
      <c r="C38" s="45">
        <v>202</v>
      </c>
      <c r="D38" s="45">
        <v>1</v>
      </c>
      <c r="E38" s="37" t="s">
        <v>151</v>
      </c>
      <c r="F38" s="36">
        <v>300175</v>
      </c>
      <c r="G38" s="182" t="s">
        <v>203</v>
      </c>
      <c r="H38" s="225">
        <v>39491</v>
      </c>
      <c r="I38" s="225">
        <v>43143</v>
      </c>
      <c r="J38" s="37">
        <v>980</v>
      </c>
      <c r="K38" s="232">
        <v>28000</v>
      </c>
      <c r="L38" s="36">
        <v>13.5</v>
      </c>
      <c r="M38" s="35">
        <v>0</v>
      </c>
      <c r="N38" s="36" t="s">
        <v>350</v>
      </c>
      <c r="O38" s="236" t="s">
        <v>351</v>
      </c>
      <c r="P38" s="36" t="s">
        <v>323</v>
      </c>
      <c r="Q38" s="48" t="s">
        <v>226</v>
      </c>
      <c r="R38" s="44" t="s">
        <v>154</v>
      </c>
      <c r="S38" s="20">
        <v>213715.62</v>
      </c>
      <c r="T38" s="21">
        <v>213715.62</v>
      </c>
      <c r="U38" s="21">
        <v>0</v>
      </c>
      <c r="V38" s="20">
        <v>0</v>
      </c>
      <c r="W38" s="20">
        <v>0</v>
      </c>
      <c r="X38" s="20">
        <v>213715.62</v>
      </c>
      <c r="Y38" s="36" t="s">
        <v>155</v>
      </c>
      <c r="Z38" s="36" t="s">
        <v>155</v>
      </c>
      <c r="AA38" s="36"/>
      <c r="AB38" s="36" t="s">
        <v>155</v>
      </c>
      <c r="AC38" s="36"/>
      <c r="AD38" s="20">
        <v>0</v>
      </c>
      <c r="AE38" s="20">
        <v>0</v>
      </c>
      <c r="AF38" s="20">
        <v>0</v>
      </c>
      <c r="AG38" s="20">
        <v>0</v>
      </c>
      <c r="AH38" s="20">
        <v>0</v>
      </c>
      <c r="AI38" s="20">
        <v>0</v>
      </c>
      <c r="AJ38" s="31">
        <v>0</v>
      </c>
      <c r="AK38" s="31">
        <v>0</v>
      </c>
      <c r="AL38" s="31">
        <v>0</v>
      </c>
      <c r="AM38" s="31">
        <v>0</v>
      </c>
      <c r="AN38" s="31">
        <v>0</v>
      </c>
      <c r="AO38" s="31">
        <v>0</v>
      </c>
      <c r="AP38" s="34">
        <v>42422</v>
      </c>
      <c r="AQ38" s="22">
        <v>3</v>
      </c>
      <c r="AR38" s="42">
        <v>688</v>
      </c>
      <c r="AS38" s="38"/>
      <c r="AT38" s="38"/>
      <c r="AU38" s="106">
        <v>1</v>
      </c>
      <c r="AV38" s="61">
        <v>44239</v>
      </c>
      <c r="AW38" s="38" t="s">
        <v>155</v>
      </c>
      <c r="AX38" s="38" t="s">
        <v>154</v>
      </c>
      <c r="AY38" s="232">
        <v>266536</v>
      </c>
      <c r="AZ38" s="225">
        <v>42675</v>
      </c>
      <c r="BA38" s="45" t="s">
        <v>156</v>
      </c>
      <c r="BB38" s="236">
        <v>213715.62</v>
      </c>
      <c r="BC38" s="236">
        <v>213715.62</v>
      </c>
      <c r="BD38" s="61">
        <v>42675</v>
      </c>
      <c r="BE38" s="115" t="s">
        <v>155</v>
      </c>
      <c r="BF38" s="38" t="s">
        <v>352</v>
      </c>
      <c r="BG38" s="38" t="s">
        <v>164</v>
      </c>
      <c r="BH38" s="38" t="s">
        <v>158</v>
      </c>
      <c r="BI38" s="38" t="s">
        <v>353</v>
      </c>
      <c r="BJ38" s="38"/>
      <c r="BK38" s="68"/>
      <c r="BL38" s="61">
        <v>42409</v>
      </c>
      <c r="BM38" s="61">
        <v>42405</v>
      </c>
      <c r="BN38" s="38" t="s">
        <v>154</v>
      </c>
      <c r="BO38" s="38" t="s">
        <v>154</v>
      </c>
      <c r="BP38" s="38" t="s">
        <v>154</v>
      </c>
      <c r="BQ38" s="38" t="s">
        <v>155</v>
      </c>
      <c r="BR38" s="38" t="s">
        <v>154</v>
      </c>
      <c r="BS38" s="38" t="s">
        <v>154</v>
      </c>
      <c r="BT38" s="38" t="s">
        <v>154</v>
      </c>
      <c r="BU38" s="38" t="s">
        <v>155</v>
      </c>
      <c r="BV38" s="38" t="s">
        <v>155</v>
      </c>
      <c r="BW38" s="38"/>
      <c r="BX38" s="38"/>
      <c r="BY38" s="38" t="s">
        <v>155</v>
      </c>
      <c r="BZ38" s="38" t="s">
        <v>157</v>
      </c>
      <c r="CA38" s="38">
        <v>1</v>
      </c>
      <c r="CB38" s="56">
        <f t="shared" si="5"/>
        <v>43560</v>
      </c>
      <c r="CC38" s="52">
        <f t="shared" si="6"/>
        <v>42743.12</v>
      </c>
      <c r="CD38" s="133">
        <v>213715.62</v>
      </c>
      <c r="CE38" s="65">
        <f t="shared" si="7"/>
        <v>186</v>
      </c>
      <c r="CF38" s="61">
        <f t="shared" si="8"/>
        <v>43509</v>
      </c>
      <c r="CG38" s="123"/>
      <c r="CH38" s="125" t="s">
        <v>344</v>
      </c>
      <c r="CI38" s="128">
        <v>43560</v>
      </c>
      <c r="CJ38" s="126">
        <v>186</v>
      </c>
      <c r="CK38" s="127">
        <v>43509</v>
      </c>
      <c r="CL38" s="263">
        <v>213715.62</v>
      </c>
      <c r="CM38" s="147">
        <v>42743.12</v>
      </c>
      <c r="CN38" s="162">
        <v>213715.62</v>
      </c>
      <c r="CO38" s="218">
        <f t="shared" si="9"/>
        <v>42743.123999999982</v>
      </c>
      <c r="CP38" s="131">
        <v>43509</v>
      </c>
      <c r="CQ38" s="38"/>
      <c r="CR38" s="68"/>
      <c r="CS38" s="38"/>
      <c r="CT38" s="131">
        <v>43509</v>
      </c>
      <c r="CV38" s="101">
        <v>280</v>
      </c>
    </row>
    <row r="39" spans="1:100" x14ac:dyDescent="0.25">
      <c r="A39" s="50">
        <v>3682404</v>
      </c>
      <c r="B39" s="50" t="s">
        <v>163</v>
      </c>
      <c r="C39" s="45">
        <v>202</v>
      </c>
      <c r="D39" s="45">
        <v>1</v>
      </c>
      <c r="E39" s="37" t="s">
        <v>151</v>
      </c>
      <c r="F39" s="36">
        <v>300175</v>
      </c>
      <c r="G39" s="172" t="s">
        <v>252</v>
      </c>
      <c r="H39" s="69">
        <v>40815</v>
      </c>
      <c r="I39" s="51">
        <v>44467</v>
      </c>
      <c r="J39" s="36">
        <v>980</v>
      </c>
      <c r="K39" s="47">
        <v>250000</v>
      </c>
      <c r="L39" s="36">
        <v>18.489999999999998</v>
      </c>
      <c r="M39" s="35">
        <v>0</v>
      </c>
      <c r="N39" s="36" t="s">
        <v>152</v>
      </c>
      <c r="O39" s="37"/>
      <c r="P39" s="48" t="s">
        <v>230</v>
      </c>
      <c r="Q39" s="48" t="s">
        <v>153</v>
      </c>
      <c r="R39" s="48" t="s">
        <v>154</v>
      </c>
      <c r="S39" s="20">
        <v>239361.97</v>
      </c>
      <c r="T39" s="21">
        <v>164022.28</v>
      </c>
      <c r="U39" s="21">
        <v>75339.69</v>
      </c>
      <c r="V39" s="20">
        <v>0</v>
      </c>
      <c r="W39" s="20">
        <v>42257.9</v>
      </c>
      <c r="X39" s="20">
        <v>239361.97</v>
      </c>
      <c r="Y39" s="36" t="s">
        <v>155</v>
      </c>
      <c r="Z39" s="36" t="s">
        <v>155</v>
      </c>
      <c r="AA39" s="36" t="s">
        <v>155</v>
      </c>
      <c r="AB39" s="36" t="s">
        <v>155</v>
      </c>
      <c r="AC39" s="36" t="s">
        <v>155</v>
      </c>
      <c r="AD39" s="20">
        <v>127251.28</v>
      </c>
      <c r="AE39" s="20">
        <v>16848.72</v>
      </c>
      <c r="AF39" s="20">
        <v>5000</v>
      </c>
      <c r="AG39" s="20">
        <v>0</v>
      </c>
      <c r="AH39" s="20">
        <v>0</v>
      </c>
      <c r="AI39" s="20">
        <v>0</v>
      </c>
      <c r="AJ39" s="31">
        <v>0</v>
      </c>
      <c r="AK39" s="31">
        <v>0</v>
      </c>
      <c r="AL39" s="31">
        <v>0</v>
      </c>
      <c r="AM39" s="31">
        <v>0</v>
      </c>
      <c r="AN39" s="31">
        <v>0</v>
      </c>
      <c r="AO39" s="31">
        <v>0</v>
      </c>
      <c r="AP39" s="34">
        <v>42936</v>
      </c>
      <c r="AQ39" s="22">
        <v>3168.17</v>
      </c>
      <c r="AR39" s="42">
        <v>895</v>
      </c>
      <c r="AS39" s="38"/>
      <c r="AT39" s="38"/>
      <c r="AU39" s="106">
        <v>1</v>
      </c>
      <c r="AV39" s="61">
        <v>44467</v>
      </c>
      <c r="AW39" s="38" t="s">
        <v>155</v>
      </c>
      <c r="AX39" s="38" t="s">
        <v>154</v>
      </c>
      <c r="AY39" s="36">
        <v>153202.81</v>
      </c>
      <c r="AZ39" s="61">
        <v>42675</v>
      </c>
      <c r="BA39" s="114" t="s">
        <v>156</v>
      </c>
      <c r="BB39" s="38">
        <v>249704.67</v>
      </c>
      <c r="BC39" s="38">
        <v>153202.81</v>
      </c>
      <c r="BD39" s="61">
        <v>42675</v>
      </c>
      <c r="BE39" s="115" t="s">
        <v>155</v>
      </c>
      <c r="BF39" s="38"/>
      <c r="BG39" s="43" t="s">
        <v>164</v>
      </c>
      <c r="BH39" s="38" t="s">
        <v>159</v>
      </c>
      <c r="BI39" s="62" t="s">
        <v>398</v>
      </c>
      <c r="BJ39" s="38"/>
      <c r="BK39" s="68">
        <v>521824.6</v>
      </c>
      <c r="BL39" s="61">
        <v>40815</v>
      </c>
      <c r="BM39" s="61">
        <v>40815</v>
      </c>
      <c r="BN39" s="38"/>
      <c r="BO39" s="38"/>
      <c r="BP39" s="38" t="s">
        <v>154</v>
      </c>
      <c r="BQ39" s="38"/>
      <c r="BR39" s="38" t="s">
        <v>154</v>
      </c>
      <c r="BS39" s="38" t="s">
        <v>154</v>
      </c>
      <c r="BT39" s="38" t="s">
        <v>154</v>
      </c>
      <c r="BU39" s="38" t="s">
        <v>155</v>
      </c>
      <c r="BV39" s="38"/>
      <c r="BW39" s="38"/>
      <c r="BX39" s="38"/>
      <c r="BY39" s="38" t="s">
        <v>155</v>
      </c>
      <c r="BZ39" s="139" t="s">
        <v>366</v>
      </c>
      <c r="CA39" s="38">
        <v>1</v>
      </c>
      <c r="CB39" s="56">
        <f t="shared" si="5"/>
        <v>43511</v>
      </c>
      <c r="CC39" s="52">
        <f t="shared" si="6"/>
        <v>17277.704999999998</v>
      </c>
      <c r="CD39" s="52">
        <v>172777.05</v>
      </c>
      <c r="CE39" s="65">
        <f t="shared" si="7"/>
        <v>61</v>
      </c>
      <c r="CF39" s="61">
        <f t="shared" si="8"/>
        <v>43483</v>
      </c>
      <c r="CG39" s="119"/>
      <c r="CH39" s="125" t="s">
        <v>339</v>
      </c>
      <c r="CI39" s="128">
        <v>43511</v>
      </c>
      <c r="CJ39" s="126">
        <v>61</v>
      </c>
      <c r="CK39" s="127">
        <v>43483</v>
      </c>
      <c r="CL39" s="140">
        <v>34555.409999999996</v>
      </c>
      <c r="CM39" s="147">
        <f>CL39/2</f>
        <v>17277.704999999998</v>
      </c>
      <c r="CN39" s="151">
        <v>172777.05</v>
      </c>
      <c r="CO39" s="218">
        <f t="shared" si="9"/>
        <v>34555.410000000003</v>
      </c>
      <c r="CP39" s="61">
        <v>43132</v>
      </c>
      <c r="CQ39" s="68">
        <v>34555.410000000003</v>
      </c>
      <c r="CR39" s="52">
        <v>172777.05</v>
      </c>
      <c r="CS39" s="74">
        <v>725</v>
      </c>
      <c r="CT39" s="70">
        <v>43180</v>
      </c>
      <c r="CV39" s="101">
        <v>199</v>
      </c>
    </row>
    <row r="40" spans="1:100" ht="15" customHeight="1" x14ac:dyDescent="0.25">
      <c r="A40" s="57">
        <v>3634099</v>
      </c>
      <c r="B40" s="45"/>
      <c r="C40" s="45">
        <v>202</v>
      </c>
      <c r="D40" s="45">
        <v>1</v>
      </c>
      <c r="E40" s="37" t="s">
        <v>151</v>
      </c>
      <c r="F40" s="36">
        <v>300175</v>
      </c>
      <c r="G40" s="171" t="s">
        <v>176</v>
      </c>
      <c r="H40" s="51">
        <v>39713</v>
      </c>
      <c r="I40" s="51">
        <v>43364</v>
      </c>
      <c r="J40" s="48">
        <v>840</v>
      </c>
      <c r="K40" s="83">
        <v>49000</v>
      </c>
      <c r="L40" s="48">
        <v>14.5</v>
      </c>
      <c r="M40" s="48">
        <v>0</v>
      </c>
      <c r="N40" s="48" t="s">
        <v>161</v>
      </c>
      <c r="O40" s="48"/>
      <c r="P40" s="48" t="s">
        <v>225</v>
      </c>
      <c r="Q40" s="48" t="s">
        <v>226</v>
      </c>
      <c r="R40" s="44" t="s">
        <v>154</v>
      </c>
      <c r="S40" s="187">
        <v>1528544.62</v>
      </c>
      <c r="T40" s="188">
        <v>1141252.04</v>
      </c>
      <c r="U40" s="188">
        <v>387292.58</v>
      </c>
      <c r="V40" s="187">
        <v>0</v>
      </c>
      <c r="W40" s="20">
        <v>0</v>
      </c>
      <c r="X40" s="20">
        <v>64533.129839315727</v>
      </c>
      <c r="Y40" s="109" t="s">
        <v>155</v>
      </c>
      <c r="Z40" s="109" t="s">
        <v>154</v>
      </c>
      <c r="AA40" s="48" t="s">
        <v>155</v>
      </c>
      <c r="AB40" s="48"/>
      <c r="AC40" s="48"/>
      <c r="AD40" s="187">
        <v>0</v>
      </c>
      <c r="AE40" s="187">
        <v>0</v>
      </c>
      <c r="AF40" s="187">
        <v>0</v>
      </c>
      <c r="AG40" s="187">
        <v>0</v>
      </c>
      <c r="AH40" s="206">
        <v>0</v>
      </c>
      <c r="AI40" s="206">
        <v>0</v>
      </c>
      <c r="AJ40" s="207">
        <v>0</v>
      </c>
      <c r="AK40" s="207">
        <v>0</v>
      </c>
      <c r="AL40" s="211">
        <v>0</v>
      </c>
      <c r="AM40" s="211">
        <v>0</v>
      </c>
      <c r="AN40" s="211">
        <v>0</v>
      </c>
      <c r="AO40" s="211">
        <v>0</v>
      </c>
      <c r="AP40" s="34">
        <v>0</v>
      </c>
      <c r="AQ40" s="22">
        <v>0</v>
      </c>
      <c r="AR40" s="42">
        <v>2137</v>
      </c>
      <c r="AS40" s="84"/>
      <c r="AT40" s="84"/>
      <c r="AU40" s="48">
        <v>3</v>
      </c>
      <c r="AV40" s="70">
        <v>44459</v>
      </c>
      <c r="AW40" s="85" t="s">
        <v>155</v>
      </c>
      <c r="AX40" s="85" t="s">
        <v>155</v>
      </c>
      <c r="AY40" s="195">
        <v>16038.9</v>
      </c>
      <c r="AZ40" s="70">
        <v>42675</v>
      </c>
      <c r="BA40" s="50" t="s">
        <v>156</v>
      </c>
      <c r="BB40" s="199">
        <v>1646591.08</v>
      </c>
      <c r="BC40" s="38">
        <v>16038.9</v>
      </c>
      <c r="BD40" s="61">
        <v>42675</v>
      </c>
      <c r="BE40" s="115" t="s">
        <v>155</v>
      </c>
      <c r="BF40" s="61" t="s">
        <v>352</v>
      </c>
      <c r="BG40" s="43" t="s">
        <v>164</v>
      </c>
      <c r="BH40" s="38" t="s">
        <v>159</v>
      </c>
      <c r="BI40" s="86" t="s">
        <v>399</v>
      </c>
      <c r="BJ40" s="38"/>
      <c r="BK40" s="38"/>
      <c r="BL40" s="61"/>
      <c r="BM40" s="56"/>
      <c r="BN40" s="56" t="s">
        <v>154</v>
      </c>
      <c r="BO40" s="56" t="s">
        <v>154</v>
      </c>
      <c r="BP40" s="38" t="s">
        <v>165</v>
      </c>
      <c r="BQ40" s="38"/>
      <c r="BR40" s="38" t="s">
        <v>154</v>
      </c>
      <c r="BS40" s="38" t="s">
        <v>154</v>
      </c>
      <c r="BT40" s="38" t="s">
        <v>154</v>
      </c>
      <c r="BU40" s="43" t="s">
        <v>155</v>
      </c>
      <c r="BV40" s="43" t="s">
        <v>154</v>
      </c>
      <c r="BW40" s="43" t="s">
        <v>154</v>
      </c>
      <c r="BX40" s="38"/>
      <c r="BY40" s="38" t="s">
        <v>155</v>
      </c>
      <c r="BZ40" s="139" t="s">
        <v>366</v>
      </c>
      <c r="CA40" s="38">
        <v>1</v>
      </c>
      <c r="CB40" s="56">
        <f t="shared" si="5"/>
        <v>43455</v>
      </c>
      <c r="CC40" s="52">
        <f t="shared" si="6"/>
        <v>173905.07200000001</v>
      </c>
      <c r="CD40" s="87">
        <v>1739050.72</v>
      </c>
      <c r="CE40" s="65">
        <f t="shared" si="7"/>
        <v>2410</v>
      </c>
      <c r="CF40" s="61">
        <f t="shared" si="8"/>
        <v>43427</v>
      </c>
      <c r="CG40" s="122"/>
      <c r="CH40" s="125" t="s">
        <v>342</v>
      </c>
      <c r="CI40" s="128">
        <v>43455</v>
      </c>
      <c r="CJ40" s="126">
        <v>2410</v>
      </c>
      <c r="CK40" s="127">
        <v>43427</v>
      </c>
      <c r="CL40" s="256">
        <v>347810.14400000003</v>
      </c>
      <c r="CM40" s="221">
        <f>CL40/2</f>
        <v>173905.07200000001</v>
      </c>
      <c r="CN40" s="222">
        <v>1739050.72</v>
      </c>
      <c r="CO40" s="218">
        <f t="shared" si="9"/>
        <v>347810.14399999985</v>
      </c>
      <c r="CP40" s="56">
        <v>43258</v>
      </c>
      <c r="CQ40" s="66">
        <v>347810.14400000003</v>
      </c>
      <c r="CR40" s="87">
        <v>1739050.72</v>
      </c>
      <c r="CS40" s="88"/>
      <c r="CT40" s="91">
        <v>43194</v>
      </c>
      <c r="CV40" s="101">
        <v>253</v>
      </c>
    </row>
    <row r="41" spans="1:100" ht="15" customHeight="1" x14ac:dyDescent="0.25">
      <c r="A41" s="45">
        <v>9060028</v>
      </c>
      <c r="B41" s="45"/>
      <c r="C41" s="45">
        <v>202</v>
      </c>
      <c r="D41" s="45">
        <v>1</v>
      </c>
      <c r="E41" s="37" t="s">
        <v>151</v>
      </c>
      <c r="F41" s="36">
        <v>300175</v>
      </c>
      <c r="G41" s="171" t="s">
        <v>190</v>
      </c>
      <c r="H41" s="51">
        <v>39686</v>
      </c>
      <c r="I41" s="51">
        <v>46990</v>
      </c>
      <c r="J41" s="48">
        <v>980</v>
      </c>
      <c r="K41" s="48">
        <v>1202781.32</v>
      </c>
      <c r="L41" s="48">
        <v>12.5</v>
      </c>
      <c r="M41" s="48">
        <v>0</v>
      </c>
      <c r="N41" s="48" t="s">
        <v>152</v>
      </c>
      <c r="O41" s="48"/>
      <c r="P41" s="48" t="s">
        <v>241</v>
      </c>
      <c r="Q41" s="48" t="s">
        <v>226</v>
      </c>
      <c r="R41" s="44" t="s">
        <v>154</v>
      </c>
      <c r="S41" s="20">
        <v>1467933.53</v>
      </c>
      <c r="T41" s="21">
        <v>1202768.32</v>
      </c>
      <c r="U41" s="21">
        <v>265165.21000000002</v>
      </c>
      <c r="V41" s="20">
        <v>0</v>
      </c>
      <c r="W41" s="20">
        <v>0</v>
      </c>
      <c r="X41" s="20">
        <v>1467933.53</v>
      </c>
      <c r="Y41" s="109" t="s">
        <v>155</v>
      </c>
      <c r="Z41" s="109" t="s">
        <v>155</v>
      </c>
      <c r="AA41" s="48"/>
      <c r="AB41" s="48"/>
      <c r="AC41" s="48"/>
      <c r="AD41" s="20">
        <v>0</v>
      </c>
      <c r="AE41" s="20">
        <v>0</v>
      </c>
      <c r="AF41" s="20">
        <v>0</v>
      </c>
      <c r="AG41" s="20">
        <v>0</v>
      </c>
      <c r="AH41" s="20">
        <v>0</v>
      </c>
      <c r="AI41" s="20">
        <v>0</v>
      </c>
      <c r="AJ41" s="31">
        <v>0</v>
      </c>
      <c r="AK41" s="31">
        <v>0</v>
      </c>
      <c r="AL41" s="31">
        <v>0</v>
      </c>
      <c r="AM41" s="31">
        <v>0</v>
      </c>
      <c r="AN41" s="31">
        <v>0</v>
      </c>
      <c r="AO41" s="31">
        <v>0</v>
      </c>
      <c r="AP41" s="34">
        <v>42501</v>
      </c>
      <c r="AQ41" s="22">
        <v>4.93</v>
      </c>
      <c r="AR41" s="42">
        <v>1298</v>
      </c>
      <c r="AS41" s="74"/>
      <c r="AT41" s="74"/>
      <c r="AU41" s="108">
        <v>3</v>
      </c>
      <c r="AV41" s="90">
        <v>48085</v>
      </c>
      <c r="AW41" s="85" t="s">
        <v>155</v>
      </c>
      <c r="AX41" s="63" t="s">
        <v>154</v>
      </c>
      <c r="AY41" s="170">
        <v>173489.74</v>
      </c>
      <c r="AZ41" s="70">
        <v>42675</v>
      </c>
      <c r="BA41" s="50" t="s">
        <v>156</v>
      </c>
      <c r="BB41" s="96">
        <v>1229888.1399999999</v>
      </c>
      <c r="BC41" s="38"/>
      <c r="BD41" s="61">
        <v>42675</v>
      </c>
      <c r="BE41" s="115" t="s">
        <v>155</v>
      </c>
      <c r="BF41" s="61"/>
      <c r="BG41" s="61" t="s">
        <v>164</v>
      </c>
      <c r="BH41" s="38" t="s">
        <v>159</v>
      </c>
      <c r="BI41" s="38" t="s">
        <v>400</v>
      </c>
      <c r="BJ41" s="62"/>
      <c r="BK41" s="66">
        <v>255714.06</v>
      </c>
      <c r="BL41" s="56">
        <v>42360</v>
      </c>
      <c r="BM41" s="61"/>
      <c r="BN41" s="61"/>
      <c r="BO41" s="61"/>
      <c r="BP41" s="61" t="s">
        <v>173</v>
      </c>
      <c r="BQ41" s="38"/>
      <c r="BR41" s="38" t="s">
        <v>154</v>
      </c>
      <c r="BS41" s="38" t="s">
        <v>154</v>
      </c>
      <c r="BT41" s="38" t="s">
        <v>154</v>
      </c>
      <c r="BU41" s="38"/>
      <c r="BV41" s="43"/>
      <c r="BW41" s="38"/>
      <c r="BX41" s="38"/>
      <c r="BY41" s="43" t="s">
        <v>155</v>
      </c>
      <c r="BZ41" s="139" t="s">
        <v>366</v>
      </c>
      <c r="CA41" s="43">
        <v>9</v>
      </c>
      <c r="CB41" s="56">
        <f t="shared" si="5"/>
        <v>43455</v>
      </c>
      <c r="CC41" s="52">
        <f t="shared" si="6"/>
        <v>132397.356</v>
      </c>
      <c r="CD41" s="87">
        <v>1323973.56</v>
      </c>
      <c r="CE41" s="65">
        <f t="shared" si="7"/>
        <v>2410</v>
      </c>
      <c r="CF41" s="61">
        <f t="shared" si="8"/>
        <v>43427</v>
      </c>
      <c r="CG41" s="121"/>
      <c r="CH41" s="125" t="s">
        <v>343</v>
      </c>
      <c r="CI41" s="128">
        <v>43455</v>
      </c>
      <c r="CJ41" s="126">
        <v>2410</v>
      </c>
      <c r="CK41" s="127">
        <v>43427</v>
      </c>
      <c r="CL41" s="254">
        <v>264794.712</v>
      </c>
      <c r="CM41" s="158">
        <f>CL41/2</f>
        <v>132397.356</v>
      </c>
      <c r="CN41" s="159">
        <v>1323973.56</v>
      </c>
      <c r="CO41" s="218">
        <f t="shared" si="9"/>
        <v>264794.71200000006</v>
      </c>
      <c r="CP41" s="56">
        <v>43234</v>
      </c>
      <c r="CQ41" s="97">
        <v>264794.712</v>
      </c>
      <c r="CR41" s="87">
        <v>1323973.56</v>
      </c>
      <c r="CS41" s="88"/>
      <c r="CT41" s="89">
        <v>43175</v>
      </c>
      <c r="CV41" s="101">
        <v>267</v>
      </c>
    </row>
    <row r="42" spans="1:100" x14ac:dyDescent="0.25">
      <c r="A42" s="50">
        <v>5110569</v>
      </c>
      <c r="B42" s="50" t="s">
        <v>163</v>
      </c>
      <c r="C42" s="45">
        <v>202</v>
      </c>
      <c r="D42" s="45">
        <v>1</v>
      </c>
      <c r="E42" s="37" t="s">
        <v>151</v>
      </c>
      <c r="F42" s="36">
        <v>300175</v>
      </c>
      <c r="G42" s="175" t="s">
        <v>239</v>
      </c>
      <c r="H42" s="78">
        <v>39575</v>
      </c>
      <c r="I42" s="39">
        <v>42130</v>
      </c>
      <c r="J42" s="36">
        <v>978</v>
      </c>
      <c r="K42" s="47">
        <v>36000</v>
      </c>
      <c r="L42" s="36">
        <v>15</v>
      </c>
      <c r="M42" s="35">
        <v>0</v>
      </c>
      <c r="N42" s="38" t="s">
        <v>161</v>
      </c>
      <c r="O42" s="37"/>
      <c r="P42" s="48" t="s">
        <v>291</v>
      </c>
      <c r="Q42" s="48" t="s">
        <v>153</v>
      </c>
      <c r="R42" s="48" t="s">
        <v>154</v>
      </c>
      <c r="S42" s="20">
        <v>1744286.65</v>
      </c>
      <c r="T42" s="21">
        <v>796586.31</v>
      </c>
      <c r="U42" s="21">
        <v>947700.34</v>
      </c>
      <c r="V42" s="20">
        <v>0</v>
      </c>
      <c r="W42" s="20">
        <v>2669495.7999999998</v>
      </c>
      <c r="X42" s="20">
        <v>66016.450306562707</v>
      </c>
      <c r="Y42" s="36" t="s">
        <v>155</v>
      </c>
      <c r="Z42" s="36" t="s">
        <v>154</v>
      </c>
      <c r="AA42" s="36" t="s">
        <v>155</v>
      </c>
      <c r="AB42" s="36"/>
      <c r="AC42" s="36" t="s">
        <v>154</v>
      </c>
      <c r="AD42" s="20">
        <v>0</v>
      </c>
      <c r="AE42" s="20">
        <v>0</v>
      </c>
      <c r="AF42" s="20">
        <v>0</v>
      </c>
      <c r="AG42" s="20">
        <v>0</v>
      </c>
      <c r="AH42" s="20">
        <v>0</v>
      </c>
      <c r="AI42" s="20">
        <v>0</v>
      </c>
      <c r="AJ42" s="31">
        <v>0</v>
      </c>
      <c r="AK42" s="31">
        <v>0</v>
      </c>
      <c r="AL42" s="31">
        <v>0</v>
      </c>
      <c r="AM42" s="31">
        <v>0</v>
      </c>
      <c r="AN42" s="31">
        <v>0</v>
      </c>
      <c r="AO42" s="31">
        <v>0</v>
      </c>
      <c r="AP42" s="34">
        <v>39606</v>
      </c>
      <c r="AQ42" s="22">
        <v>18428.57</v>
      </c>
      <c r="AR42" s="42">
        <v>2543</v>
      </c>
      <c r="AS42" s="38"/>
      <c r="AT42" s="38"/>
      <c r="AU42" s="106">
        <v>3</v>
      </c>
      <c r="AV42" s="61">
        <v>43226</v>
      </c>
      <c r="AW42" s="38" t="s">
        <v>155</v>
      </c>
      <c r="AX42" s="38" t="s">
        <v>154</v>
      </c>
      <c r="AY42" s="36">
        <v>18388.79</v>
      </c>
      <c r="AZ42" s="61">
        <v>42675</v>
      </c>
      <c r="BA42" s="114" t="s">
        <v>156</v>
      </c>
      <c r="BB42" s="68">
        <v>1443766.38</v>
      </c>
      <c r="BC42" s="68">
        <v>18388.79</v>
      </c>
      <c r="BD42" s="61">
        <v>42675</v>
      </c>
      <c r="BE42" s="115" t="s">
        <v>155</v>
      </c>
      <c r="BF42" s="38"/>
      <c r="BG42" s="43" t="s">
        <v>164</v>
      </c>
      <c r="BH42" s="38" t="s">
        <v>355</v>
      </c>
      <c r="BI42" s="62" t="s">
        <v>401</v>
      </c>
      <c r="BJ42" s="38"/>
      <c r="BK42" s="68">
        <v>3436000</v>
      </c>
      <c r="BL42" s="61">
        <v>42060</v>
      </c>
      <c r="BM42" s="61">
        <v>41255</v>
      </c>
      <c r="BN42" s="38"/>
      <c r="BO42" s="38"/>
      <c r="BP42" s="38" t="s">
        <v>154</v>
      </c>
      <c r="BQ42" s="38"/>
      <c r="BR42" s="38" t="s">
        <v>154</v>
      </c>
      <c r="BS42" s="38" t="s">
        <v>154</v>
      </c>
      <c r="BT42" s="38"/>
      <c r="BU42" s="38" t="s">
        <v>155</v>
      </c>
      <c r="BV42" s="38"/>
      <c r="BW42" s="38"/>
      <c r="BX42" s="38"/>
      <c r="BY42" s="38" t="s">
        <v>155</v>
      </c>
      <c r="BZ42" s="139" t="s">
        <v>366</v>
      </c>
      <c r="CA42" s="38">
        <v>9</v>
      </c>
      <c r="CB42" s="56">
        <f t="shared" si="5"/>
        <v>43455</v>
      </c>
      <c r="CC42" s="52">
        <f t="shared" si="6"/>
        <v>190829.73</v>
      </c>
      <c r="CD42" s="73">
        <v>1908297.28</v>
      </c>
      <c r="CE42" s="65">
        <f t="shared" si="7"/>
        <v>2410</v>
      </c>
      <c r="CF42" s="61">
        <f t="shared" si="8"/>
        <v>43427</v>
      </c>
      <c r="CG42" s="118"/>
      <c r="CH42" s="125" t="s">
        <v>340</v>
      </c>
      <c r="CI42" s="128">
        <v>43455</v>
      </c>
      <c r="CJ42" s="126">
        <v>2410</v>
      </c>
      <c r="CK42" s="127">
        <v>43427</v>
      </c>
      <c r="CL42" s="153">
        <v>381659.46</v>
      </c>
      <c r="CM42" s="147">
        <v>190829.73</v>
      </c>
      <c r="CN42" s="150">
        <v>1908297.28</v>
      </c>
      <c r="CO42" s="218">
        <f t="shared" si="9"/>
        <v>381659.45600000001</v>
      </c>
      <c r="CP42" s="61">
        <v>43223</v>
      </c>
      <c r="CQ42" s="68">
        <v>381659.46</v>
      </c>
      <c r="CR42" s="73">
        <v>1908297.28</v>
      </c>
      <c r="CS42" s="38">
        <v>535</v>
      </c>
      <c r="CT42" s="61">
        <v>43153</v>
      </c>
      <c r="CV42" s="101">
        <v>208</v>
      </c>
    </row>
    <row r="43" spans="1:100" x14ac:dyDescent="0.25">
      <c r="A43" s="50">
        <v>5117435</v>
      </c>
      <c r="B43" s="50" t="s">
        <v>163</v>
      </c>
      <c r="C43" s="45">
        <v>202</v>
      </c>
      <c r="D43" s="45">
        <v>1</v>
      </c>
      <c r="E43" s="37" t="s">
        <v>151</v>
      </c>
      <c r="F43" s="36">
        <v>300175</v>
      </c>
      <c r="G43" s="175" t="s">
        <v>240</v>
      </c>
      <c r="H43" s="78">
        <v>39575</v>
      </c>
      <c r="I43" s="39">
        <v>43226</v>
      </c>
      <c r="J43" s="36">
        <v>978</v>
      </c>
      <c r="K43" s="47">
        <v>59000</v>
      </c>
      <c r="L43" s="36">
        <v>13.5</v>
      </c>
      <c r="M43" s="35">
        <v>0</v>
      </c>
      <c r="N43" s="38" t="s">
        <v>152</v>
      </c>
      <c r="O43" s="37"/>
      <c r="P43" s="48" t="s">
        <v>291</v>
      </c>
      <c r="Q43" s="48" t="s">
        <v>153</v>
      </c>
      <c r="R43" s="48" t="s">
        <v>154</v>
      </c>
      <c r="S43" s="20">
        <v>2987287.69</v>
      </c>
      <c r="T43" s="21">
        <v>1454824.91</v>
      </c>
      <c r="U43" s="21">
        <v>1532462.78</v>
      </c>
      <c r="V43" s="20">
        <v>0</v>
      </c>
      <c r="W43" s="20">
        <v>3909835.38</v>
      </c>
      <c r="X43" s="20">
        <v>113060.61955945802</v>
      </c>
      <c r="Y43" s="36" t="s">
        <v>155</v>
      </c>
      <c r="Z43" s="36" t="s">
        <v>154</v>
      </c>
      <c r="AA43" s="36" t="s">
        <v>154</v>
      </c>
      <c r="AB43" s="36"/>
      <c r="AC43" s="36" t="s">
        <v>154</v>
      </c>
      <c r="AD43" s="20">
        <v>0</v>
      </c>
      <c r="AE43" s="20">
        <v>0</v>
      </c>
      <c r="AF43" s="20">
        <v>0</v>
      </c>
      <c r="AG43" s="20">
        <v>0</v>
      </c>
      <c r="AH43" s="20">
        <v>0</v>
      </c>
      <c r="AI43" s="20">
        <v>0</v>
      </c>
      <c r="AJ43" s="31">
        <v>0</v>
      </c>
      <c r="AK43" s="31">
        <v>0</v>
      </c>
      <c r="AL43" s="31">
        <v>0</v>
      </c>
      <c r="AM43" s="31">
        <v>0</v>
      </c>
      <c r="AN43" s="31">
        <v>0</v>
      </c>
      <c r="AO43" s="31">
        <v>0</v>
      </c>
      <c r="AP43" s="34">
        <v>39606</v>
      </c>
      <c r="AQ43" s="22">
        <v>21141.86</v>
      </c>
      <c r="AR43" s="42">
        <v>2543</v>
      </c>
      <c r="AS43" s="38"/>
      <c r="AT43" s="38"/>
      <c r="AU43" s="106">
        <v>3</v>
      </c>
      <c r="AV43" s="61">
        <v>44322</v>
      </c>
      <c r="AW43" s="38" t="s">
        <v>155</v>
      </c>
      <c r="AX43" s="38" t="s">
        <v>154</v>
      </c>
      <c r="AY43" s="36">
        <v>31844.91</v>
      </c>
      <c r="AZ43" s="61">
        <v>42675</v>
      </c>
      <c r="BA43" s="114" t="s">
        <v>156</v>
      </c>
      <c r="BB43" s="68">
        <v>2500182.15</v>
      </c>
      <c r="BC43" s="68">
        <v>31844.91</v>
      </c>
      <c r="BD43" s="61">
        <v>42675</v>
      </c>
      <c r="BE43" s="115" t="s">
        <v>155</v>
      </c>
      <c r="BF43" s="38"/>
      <c r="BG43" s="43" t="s">
        <v>164</v>
      </c>
      <c r="BH43" s="38" t="s">
        <v>355</v>
      </c>
      <c r="BI43" s="62" t="s">
        <v>401</v>
      </c>
      <c r="BJ43" s="38"/>
      <c r="BK43" s="68">
        <v>3436000</v>
      </c>
      <c r="BL43" s="61">
        <v>42060</v>
      </c>
      <c r="BM43" s="61">
        <v>41255</v>
      </c>
      <c r="BN43" s="38"/>
      <c r="BO43" s="38"/>
      <c r="BP43" s="38" t="s">
        <v>154</v>
      </c>
      <c r="BQ43" s="38"/>
      <c r="BR43" s="38" t="s">
        <v>154</v>
      </c>
      <c r="BS43" s="38" t="s">
        <v>154</v>
      </c>
      <c r="BT43" s="38"/>
      <c r="BU43" s="38" t="s">
        <v>155</v>
      </c>
      <c r="BV43" s="38"/>
      <c r="BW43" s="38"/>
      <c r="BX43" s="38"/>
      <c r="BY43" s="38" t="s">
        <v>155</v>
      </c>
      <c r="BZ43" s="139" t="s">
        <v>366</v>
      </c>
      <c r="CA43" s="38">
        <v>9</v>
      </c>
      <c r="CB43" s="56">
        <f t="shared" si="5"/>
        <v>43455</v>
      </c>
      <c r="CC43" s="52">
        <f t="shared" si="6"/>
        <v>328905.3</v>
      </c>
      <c r="CD43" s="73">
        <v>3289053.01</v>
      </c>
      <c r="CE43" s="65">
        <f t="shared" si="7"/>
        <v>2410</v>
      </c>
      <c r="CF43" s="61">
        <f t="shared" si="8"/>
        <v>43427</v>
      </c>
      <c r="CG43" s="118"/>
      <c r="CH43" s="125" t="s">
        <v>340</v>
      </c>
      <c r="CI43" s="128">
        <v>43455</v>
      </c>
      <c r="CJ43" s="126">
        <v>2410</v>
      </c>
      <c r="CK43" s="127">
        <v>43427</v>
      </c>
      <c r="CL43" s="153">
        <v>657810.6</v>
      </c>
      <c r="CM43" s="147">
        <v>328905.3</v>
      </c>
      <c r="CN43" s="150">
        <v>3289053.01</v>
      </c>
      <c r="CO43" s="218">
        <f t="shared" si="9"/>
        <v>657810.60199999996</v>
      </c>
      <c r="CP43" s="61">
        <v>43223</v>
      </c>
      <c r="CQ43" s="68">
        <v>657810.6</v>
      </c>
      <c r="CR43" s="73">
        <v>3289053.01</v>
      </c>
      <c r="CS43" s="38">
        <v>535</v>
      </c>
      <c r="CT43" s="61">
        <v>43153</v>
      </c>
      <c r="CV43" s="101">
        <v>209</v>
      </c>
    </row>
    <row r="44" spans="1:100" x14ac:dyDescent="0.25">
      <c r="A44" s="45">
        <v>9463060</v>
      </c>
      <c r="B44" s="45" t="s">
        <v>163</v>
      </c>
      <c r="C44" s="45">
        <v>202</v>
      </c>
      <c r="D44" s="45">
        <v>1</v>
      </c>
      <c r="E44" s="37" t="s">
        <v>151</v>
      </c>
      <c r="F44" s="36">
        <v>300175</v>
      </c>
      <c r="G44" s="172" t="s">
        <v>288</v>
      </c>
      <c r="H44" s="69">
        <v>39184</v>
      </c>
      <c r="I44" s="51">
        <v>46488</v>
      </c>
      <c r="J44" s="36">
        <v>980</v>
      </c>
      <c r="K44" s="40">
        <v>45000</v>
      </c>
      <c r="L44" s="36">
        <v>12</v>
      </c>
      <c r="M44" s="42">
        <v>0</v>
      </c>
      <c r="N44" s="36" t="s">
        <v>152</v>
      </c>
      <c r="O44" s="41"/>
      <c r="P44" s="36" t="s">
        <v>227</v>
      </c>
      <c r="Q44" s="48" t="s">
        <v>153</v>
      </c>
      <c r="R44" s="48" t="s">
        <v>154</v>
      </c>
      <c r="S44" s="20">
        <v>1516904.86</v>
      </c>
      <c r="T44" s="21">
        <v>1263569.6400000001</v>
      </c>
      <c r="U44" s="21">
        <v>253335.22</v>
      </c>
      <c r="V44" s="20">
        <v>0</v>
      </c>
      <c r="W44" s="20">
        <v>196702.92</v>
      </c>
      <c r="X44" s="20">
        <v>1516904.86</v>
      </c>
      <c r="Y44" s="49" t="s">
        <v>155</v>
      </c>
      <c r="Z44" s="49" t="s">
        <v>155</v>
      </c>
      <c r="AA44" s="49" t="s">
        <v>155</v>
      </c>
      <c r="AB44" s="49" t="s">
        <v>154</v>
      </c>
      <c r="AC44" s="49" t="s">
        <v>155</v>
      </c>
      <c r="AD44" s="20">
        <v>0</v>
      </c>
      <c r="AE44" s="20">
        <v>0</v>
      </c>
      <c r="AF44" s="20">
        <v>0</v>
      </c>
      <c r="AG44" s="20">
        <v>0</v>
      </c>
      <c r="AH44" s="20">
        <v>0</v>
      </c>
      <c r="AI44" s="20">
        <v>0</v>
      </c>
      <c r="AJ44" s="31">
        <v>0</v>
      </c>
      <c r="AK44" s="31">
        <v>0</v>
      </c>
      <c r="AL44" s="31">
        <v>0</v>
      </c>
      <c r="AM44" s="31">
        <v>0</v>
      </c>
      <c r="AN44" s="31">
        <v>0</v>
      </c>
      <c r="AO44" s="31">
        <v>0</v>
      </c>
      <c r="AP44" s="34">
        <v>42430</v>
      </c>
      <c r="AQ44" s="22">
        <v>1</v>
      </c>
      <c r="AR44" s="42">
        <v>1218</v>
      </c>
      <c r="AS44" s="43"/>
      <c r="AT44" s="43"/>
      <c r="AU44" s="106">
        <v>3</v>
      </c>
      <c r="AV44" s="61">
        <v>47584</v>
      </c>
      <c r="AW44" s="38" t="s">
        <v>155</v>
      </c>
      <c r="AX44" s="38" t="s">
        <v>154</v>
      </c>
      <c r="AY44" s="49">
        <v>254996.45</v>
      </c>
      <c r="AZ44" s="61">
        <v>42675</v>
      </c>
      <c r="BA44" s="114" t="s">
        <v>156</v>
      </c>
      <c r="BB44" s="52">
        <v>1276826.75</v>
      </c>
      <c r="BC44" s="52">
        <v>254996.45</v>
      </c>
      <c r="BD44" s="61">
        <v>42675</v>
      </c>
      <c r="BE44" s="115" t="s">
        <v>155</v>
      </c>
      <c r="BF44" s="43"/>
      <c r="BG44" s="43" t="s">
        <v>164</v>
      </c>
      <c r="BH44" s="38" t="s">
        <v>159</v>
      </c>
      <c r="BI44" s="62" t="s">
        <v>402</v>
      </c>
      <c r="BJ44" s="43"/>
      <c r="BK44" s="52">
        <v>519444.27</v>
      </c>
      <c r="BL44" s="75" t="s">
        <v>289</v>
      </c>
      <c r="BM44" s="75">
        <v>42290</v>
      </c>
      <c r="BN44" s="43"/>
      <c r="BO44" s="43"/>
      <c r="BP44" s="38" t="s">
        <v>154</v>
      </c>
      <c r="BQ44" s="43"/>
      <c r="BR44" s="38" t="s">
        <v>154</v>
      </c>
      <c r="BS44" s="38" t="s">
        <v>154</v>
      </c>
      <c r="BT44" s="38" t="s">
        <v>154</v>
      </c>
      <c r="BU44" s="43" t="s">
        <v>155</v>
      </c>
      <c r="BV44" s="43"/>
      <c r="BW44" s="43"/>
      <c r="BX44" s="43"/>
      <c r="BY44" s="38" t="s">
        <v>155</v>
      </c>
      <c r="BZ44" s="139" t="s">
        <v>366</v>
      </c>
      <c r="CA44" s="43">
        <v>9</v>
      </c>
      <c r="CB44" s="56">
        <f t="shared" si="5"/>
        <v>43511</v>
      </c>
      <c r="CC44" s="52">
        <f t="shared" si="6"/>
        <v>137171.55900000001</v>
      </c>
      <c r="CD44" s="52">
        <v>1371715.59</v>
      </c>
      <c r="CE44" s="65">
        <f t="shared" si="7"/>
        <v>61</v>
      </c>
      <c r="CF44" s="61">
        <f t="shared" si="8"/>
        <v>43483</v>
      </c>
      <c r="CG44" s="119"/>
      <c r="CH44" s="125" t="s">
        <v>339</v>
      </c>
      <c r="CI44" s="128">
        <v>43511</v>
      </c>
      <c r="CJ44" s="126">
        <v>61</v>
      </c>
      <c r="CK44" s="127">
        <v>43483</v>
      </c>
      <c r="CL44" s="140">
        <v>274343.11800000002</v>
      </c>
      <c r="CM44" s="147">
        <f>CL44/2</f>
        <v>137171.55900000001</v>
      </c>
      <c r="CN44" s="151">
        <v>1371715.59</v>
      </c>
      <c r="CO44" s="218">
        <f t="shared" si="9"/>
        <v>274343.11800000002</v>
      </c>
      <c r="CP44" s="56">
        <v>43234</v>
      </c>
      <c r="CQ44" s="68">
        <v>274343.12</v>
      </c>
      <c r="CR44" s="52">
        <v>1371715.59</v>
      </c>
      <c r="CS44" s="77">
        <v>284</v>
      </c>
      <c r="CT44" s="70">
        <v>43040</v>
      </c>
      <c r="CV44" s="101">
        <v>200</v>
      </c>
    </row>
    <row r="45" spans="1:100" x14ac:dyDescent="0.25">
      <c r="A45" s="50">
        <v>9059962</v>
      </c>
      <c r="B45" s="50" t="s">
        <v>163</v>
      </c>
      <c r="C45" s="45">
        <v>202</v>
      </c>
      <c r="D45" s="45">
        <v>1</v>
      </c>
      <c r="E45" s="37" t="s">
        <v>151</v>
      </c>
      <c r="F45" s="36">
        <v>300175</v>
      </c>
      <c r="G45" s="175" t="s">
        <v>295</v>
      </c>
      <c r="H45" s="78">
        <v>39710</v>
      </c>
      <c r="I45" s="39">
        <v>47014</v>
      </c>
      <c r="J45" s="36">
        <v>980</v>
      </c>
      <c r="K45" s="47">
        <v>100000</v>
      </c>
      <c r="L45" s="36">
        <v>12.5</v>
      </c>
      <c r="M45" s="35">
        <v>0</v>
      </c>
      <c r="N45" s="38" t="s">
        <v>152</v>
      </c>
      <c r="O45" s="37"/>
      <c r="P45" s="48" t="s">
        <v>291</v>
      </c>
      <c r="Q45" s="48" t="s">
        <v>153</v>
      </c>
      <c r="R45" s="48" t="s">
        <v>154</v>
      </c>
      <c r="S45" s="20">
        <v>3447136.35</v>
      </c>
      <c r="T45" s="21">
        <v>2824443.79</v>
      </c>
      <c r="U45" s="21">
        <v>622692.56000000006</v>
      </c>
      <c r="V45" s="20">
        <v>0</v>
      </c>
      <c r="W45" s="20">
        <v>0</v>
      </c>
      <c r="X45" s="20">
        <v>3447136.35</v>
      </c>
      <c r="Y45" s="36" t="s">
        <v>155</v>
      </c>
      <c r="Z45" s="36" t="s">
        <v>155</v>
      </c>
      <c r="AA45" s="36"/>
      <c r="AB45" s="36" t="s">
        <v>154</v>
      </c>
      <c r="AC45" s="36" t="s">
        <v>155</v>
      </c>
      <c r="AD45" s="20">
        <v>0</v>
      </c>
      <c r="AE45" s="20">
        <v>0</v>
      </c>
      <c r="AF45" s="20">
        <v>0</v>
      </c>
      <c r="AG45" s="20">
        <v>0</v>
      </c>
      <c r="AH45" s="20">
        <v>0</v>
      </c>
      <c r="AI45" s="20">
        <v>0</v>
      </c>
      <c r="AJ45" s="31">
        <v>0</v>
      </c>
      <c r="AK45" s="31">
        <v>0</v>
      </c>
      <c r="AL45" s="31">
        <v>0</v>
      </c>
      <c r="AM45" s="31">
        <v>0</v>
      </c>
      <c r="AN45" s="31">
        <v>0</v>
      </c>
      <c r="AO45" s="31">
        <v>0</v>
      </c>
      <c r="AP45" s="34">
        <v>42501</v>
      </c>
      <c r="AQ45" s="22">
        <v>4.1500000000000004</v>
      </c>
      <c r="AR45" s="42">
        <v>1331</v>
      </c>
      <c r="AS45" s="38"/>
      <c r="AT45" s="38"/>
      <c r="AU45" s="106">
        <v>3</v>
      </c>
      <c r="AV45" s="61">
        <v>48109</v>
      </c>
      <c r="AW45" s="38" t="s">
        <v>155</v>
      </c>
      <c r="AX45" s="38" t="s">
        <v>154</v>
      </c>
      <c r="AY45" s="36">
        <v>595129.91</v>
      </c>
      <c r="AZ45" s="61">
        <v>42675</v>
      </c>
      <c r="BA45" s="114" t="s">
        <v>156</v>
      </c>
      <c r="BB45" s="68">
        <v>2888136.5</v>
      </c>
      <c r="BC45" s="68">
        <v>595129.91</v>
      </c>
      <c r="BD45" s="61">
        <v>42675</v>
      </c>
      <c r="BE45" s="115" t="s">
        <v>155</v>
      </c>
      <c r="BF45" s="38"/>
      <c r="BG45" s="43" t="s">
        <v>164</v>
      </c>
      <c r="BH45" s="38" t="s">
        <v>159</v>
      </c>
      <c r="BI45" s="62" t="s">
        <v>403</v>
      </c>
      <c r="BJ45" s="38"/>
      <c r="BK45" s="68">
        <v>1137087</v>
      </c>
      <c r="BL45" s="61">
        <v>42416</v>
      </c>
      <c r="BM45" s="61">
        <v>42184</v>
      </c>
      <c r="BN45" s="38"/>
      <c r="BO45" s="38"/>
      <c r="BP45" s="38" t="s">
        <v>154</v>
      </c>
      <c r="BQ45" s="38"/>
      <c r="BR45" s="38" t="s">
        <v>154</v>
      </c>
      <c r="BS45" s="38" t="s">
        <v>154</v>
      </c>
      <c r="BT45" s="38"/>
      <c r="BU45" s="38" t="s">
        <v>154</v>
      </c>
      <c r="BV45" s="38"/>
      <c r="BW45" s="38"/>
      <c r="BX45" s="38"/>
      <c r="BY45" s="38" t="s">
        <v>155</v>
      </c>
      <c r="BZ45" s="139" t="s">
        <v>366</v>
      </c>
      <c r="CA45" s="38">
        <v>9</v>
      </c>
      <c r="CB45" s="56">
        <f t="shared" si="5"/>
        <v>43455</v>
      </c>
      <c r="CC45" s="52">
        <f t="shared" si="6"/>
        <v>309408.38</v>
      </c>
      <c r="CD45" s="38">
        <v>3094083.81</v>
      </c>
      <c r="CE45" s="65">
        <f t="shared" si="7"/>
        <v>2410</v>
      </c>
      <c r="CF45" s="61">
        <f t="shared" si="8"/>
        <v>43427</v>
      </c>
      <c r="CG45" s="118"/>
      <c r="CH45" s="125" t="s">
        <v>340</v>
      </c>
      <c r="CI45" s="128">
        <v>43455</v>
      </c>
      <c r="CJ45" s="126">
        <v>2410</v>
      </c>
      <c r="CK45" s="127">
        <v>43427</v>
      </c>
      <c r="CL45" s="153">
        <v>618816.76</v>
      </c>
      <c r="CM45" s="147">
        <v>309408.38</v>
      </c>
      <c r="CN45" s="154">
        <v>3094083.81</v>
      </c>
      <c r="CO45" s="218">
        <f t="shared" si="9"/>
        <v>618816.7620000001</v>
      </c>
      <c r="CP45" s="61">
        <v>43194</v>
      </c>
      <c r="CQ45" s="68">
        <v>618816.76</v>
      </c>
      <c r="CR45" s="38">
        <v>3094083.81</v>
      </c>
      <c r="CS45" s="38">
        <v>387</v>
      </c>
      <c r="CT45" s="61">
        <v>43140</v>
      </c>
      <c r="CV45" s="101">
        <v>210</v>
      </c>
    </row>
    <row r="46" spans="1:100" ht="15" customHeight="1" x14ac:dyDescent="0.25">
      <c r="A46" s="45">
        <v>3610855</v>
      </c>
      <c r="B46" s="45" t="s">
        <v>162</v>
      </c>
      <c r="C46" s="45">
        <v>202</v>
      </c>
      <c r="D46" s="45">
        <v>1</v>
      </c>
      <c r="E46" s="37" t="s">
        <v>151</v>
      </c>
      <c r="F46" s="36">
        <v>300175</v>
      </c>
      <c r="G46" s="173" t="s">
        <v>259</v>
      </c>
      <c r="H46" s="69">
        <v>39351</v>
      </c>
      <c r="I46" s="51">
        <v>46655</v>
      </c>
      <c r="J46" s="36">
        <v>840</v>
      </c>
      <c r="K46" s="40">
        <v>325000</v>
      </c>
      <c r="L46" s="36">
        <v>12</v>
      </c>
      <c r="M46" s="42">
        <v>0</v>
      </c>
      <c r="N46" s="36" t="s">
        <v>152</v>
      </c>
      <c r="O46" s="41"/>
      <c r="P46" s="36" t="s">
        <v>227</v>
      </c>
      <c r="Q46" s="48" t="s">
        <v>153</v>
      </c>
      <c r="R46" s="48" t="s">
        <v>154</v>
      </c>
      <c r="S46" s="187">
        <v>11186700.689999999</v>
      </c>
      <c r="T46" s="188">
        <v>7403408.1799999997</v>
      </c>
      <c r="U46" s="188">
        <v>3783292.51</v>
      </c>
      <c r="V46" s="187">
        <v>0</v>
      </c>
      <c r="W46" s="20">
        <v>0</v>
      </c>
      <c r="X46" s="20">
        <v>472287.6903006814</v>
      </c>
      <c r="Y46" s="49" t="s">
        <v>155</v>
      </c>
      <c r="Z46" s="49" t="s">
        <v>155</v>
      </c>
      <c r="AA46" s="49"/>
      <c r="AB46" s="49"/>
      <c r="AC46" s="49" t="s">
        <v>155</v>
      </c>
      <c r="AD46" s="187">
        <v>0</v>
      </c>
      <c r="AE46" s="187">
        <v>0</v>
      </c>
      <c r="AF46" s="187">
        <v>0</v>
      </c>
      <c r="AG46" s="187">
        <v>0</v>
      </c>
      <c r="AH46" s="206">
        <v>0</v>
      </c>
      <c r="AI46" s="206">
        <v>0</v>
      </c>
      <c r="AJ46" s="207">
        <v>0</v>
      </c>
      <c r="AK46" s="207">
        <v>0</v>
      </c>
      <c r="AL46" s="211">
        <v>0</v>
      </c>
      <c r="AM46" s="211">
        <v>0</v>
      </c>
      <c r="AN46" s="211">
        <v>0</v>
      </c>
      <c r="AO46" s="211">
        <v>0</v>
      </c>
      <c r="AP46" s="34">
        <v>0</v>
      </c>
      <c r="AQ46" s="22">
        <v>0</v>
      </c>
      <c r="AR46" s="42">
        <v>2137</v>
      </c>
      <c r="AS46" s="43"/>
      <c r="AT46" s="43"/>
      <c r="AU46" s="106">
        <v>3</v>
      </c>
      <c r="AV46" s="61">
        <v>47751</v>
      </c>
      <c r="AW46" s="38" t="s">
        <v>155</v>
      </c>
      <c r="AX46" s="38" t="s">
        <v>155</v>
      </c>
      <c r="AY46" s="193">
        <v>117381.22</v>
      </c>
      <c r="AZ46" s="61">
        <v>42675</v>
      </c>
      <c r="BA46" s="114" t="s">
        <v>156</v>
      </c>
      <c r="BB46" s="151">
        <v>12050627.27</v>
      </c>
      <c r="BC46" s="52">
        <v>117381.22</v>
      </c>
      <c r="BD46" s="61">
        <v>42675</v>
      </c>
      <c r="BE46" s="115" t="s">
        <v>155</v>
      </c>
      <c r="BF46" s="61" t="s">
        <v>352</v>
      </c>
      <c r="BG46" s="43" t="s">
        <v>164</v>
      </c>
      <c r="BH46" s="38" t="s">
        <v>172</v>
      </c>
      <c r="BI46" s="62" t="s">
        <v>290</v>
      </c>
      <c r="BJ46" s="43"/>
      <c r="BK46" s="52"/>
      <c r="BL46" s="75"/>
      <c r="BM46" s="75"/>
      <c r="BN46" s="56" t="s">
        <v>154</v>
      </c>
      <c r="BO46" s="56" t="s">
        <v>154</v>
      </c>
      <c r="BP46" s="38" t="s">
        <v>154</v>
      </c>
      <c r="BQ46" s="43"/>
      <c r="BR46" s="38" t="s">
        <v>154</v>
      </c>
      <c r="BS46" s="38" t="s">
        <v>154</v>
      </c>
      <c r="BT46" s="38" t="s">
        <v>154</v>
      </c>
      <c r="BU46" s="38" t="s">
        <v>154</v>
      </c>
      <c r="BV46" s="43" t="s">
        <v>154</v>
      </c>
      <c r="BW46" s="43" t="s">
        <v>154</v>
      </c>
      <c r="BX46" s="43"/>
      <c r="BY46" s="38" t="s">
        <v>155</v>
      </c>
      <c r="BZ46" s="139" t="s">
        <v>366</v>
      </c>
      <c r="CA46" s="43">
        <v>1</v>
      </c>
      <c r="CB46" s="56">
        <f t="shared" si="5"/>
        <v>43511</v>
      </c>
      <c r="CC46" s="52">
        <f t="shared" si="6"/>
        <v>1267119.0730000001</v>
      </c>
      <c r="CD46" s="52">
        <v>12671190.630000001</v>
      </c>
      <c r="CE46" s="65">
        <f t="shared" si="7"/>
        <v>61</v>
      </c>
      <c r="CF46" s="61">
        <f t="shared" si="8"/>
        <v>43483</v>
      </c>
      <c r="CG46" s="119"/>
      <c r="CH46" s="125" t="s">
        <v>339</v>
      </c>
      <c r="CI46" s="128">
        <v>43511</v>
      </c>
      <c r="CJ46" s="126">
        <v>61</v>
      </c>
      <c r="CK46" s="127">
        <v>43483</v>
      </c>
      <c r="CL46" s="140">
        <v>2534238.1260000002</v>
      </c>
      <c r="CM46" s="149">
        <f>CL46/2+0.01</f>
        <v>1267119.0730000001</v>
      </c>
      <c r="CN46" s="219">
        <v>12671190.630000001</v>
      </c>
      <c r="CO46" s="218">
        <f t="shared" si="9"/>
        <v>2534238.1260000002</v>
      </c>
      <c r="CP46" s="56">
        <v>43132</v>
      </c>
      <c r="CQ46" s="68">
        <v>2534238.13</v>
      </c>
      <c r="CR46" s="52">
        <v>12671190.630000001</v>
      </c>
      <c r="CS46" s="77">
        <v>284</v>
      </c>
      <c r="CT46" s="70">
        <v>43040</v>
      </c>
      <c r="CV46" s="101">
        <v>201</v>
      </c>
    </row>
    <row r="47" spans="1:100" x14ac:dyDescent="0.25">
      <c r="A47" s="57">
        <v>9059906</v>
      </c>
      <c r="B47" s="45"/>
      <c r="C47" s="45">
        <v>202</v>
      </c>
      <c r="D47" s="45">
        <v>1</v>
      </c>
      <c r="E47" s="37" t="s">
        <v>151</v>
      </c>
      <c r="F47" s="36">
        <v>300175</v>
      </c>
      <c r="G47" s="171" t="s">
        <v>191</v>
      </c>
      <c r="H47" s="51">
        <v>39426</v>
      </c>
      <c r="I47" s="51">
        <v>46730</v>
      </c>
      <c r="J47" s="48">
        <v>980</v>
      </c>
      <c r="K47" s="53">
        <v>2589080.66</v>
      </c>
      <c r="L47" s="48">
        <v>12</v>
      </c>
      <c r="M47" s="48">
        <v>0</v>
      </c>
      <c r="N47" s="48" t="s">
        <v>152</v>
      </c>
      <c r="O47" s="44"/>
      <c r="P47" s="48" t="s">
        <v>241</v>
      </c>
      <c r="Q47" s="48" t="s">
        <v>226</v>
      </c>
      <c r="R47" s="44" t="s">
        <v>154</v>
      </c>
      <c r="S47" s="20">
        <v>3137089.5900000003</v>
      </c>
      <c r="T47" s="21">
        <v>2589075.66</v>
      </c>
      <c r="U47" s="21">
        <v>548013.93000000005</v>
      </c>
      <c r="V47" s="20">
        <v>0</v>
      </c>
      <c r="W47" s="20">
        <v>0</v>
      </c>
      <c r="X47" s="20">
        <v>3137089.5900000003</v>
      </c>
      <c r="Y47" s="44" t="s">
        <v>155</v>
      </c>
      <c r="Z47" s="44" t="s">
        <v>155</v>
      </c>
      <c r="AA47" s="44"/>
      <c r="AB47" s="44"/>
      <c r="AC47" s="44"/>
      <c r="AD47" s="20">
        <v>0</v>
      </c>
      <c r="AE47" s="20">
        <v>0</v>
      </c>
      <c r="AF47" s="20">
        <v>0</v>
      </c>
      <c r="AG47" s="20">
        <v>0</v>
      </c>
      <c r="AH47" s="20">
        <v>0</v>
      </c>
      <c r="AI47" s="20">
        <v>0</v>
      </c>
      <c r="AJ47" s="31">
        <v>0</v>
      </c>
      <c r="AK47" s="31">
        <v>0</v>
      </c>
      <c r="AL47" s="31">
        <v>0</v>
      </c>
      <c r="AM47" s="31">
        <v>0</v>
      </c>
      <c r="AN47" s="31">
        <v>0</v>
      </c>
      <c r="AO47" s="31">
        <v>0</v>
      </c>
      <c r="AP47" s="34">
        <v>42360</v>
      </c>
      <c r="AQ47" s="22">
        <v>5</v>
      </c>
      <c r="AR47" s="42">
        <v>1451</v>
      </c>
      <c r="AS47" s="85" t="s">
        <v>321</v>
      </c>
      <c r="AT47" s="85"/>
      <c r="AU47" s="44">
        <v>3</v>
      </c>
      <c r="AV47" s="90">
        <v>47825</v>
      </c>
      <c r="AW47" s="85" t="s">
        <v>155</v>
      </c>
      <c r="AX47" s="63" t="s">
        <v>154</v>
      </c>
      <c r="AY47" s="53">
        <v>424834.3</v>
      </c>
      <c r="AZ47" s="70">
        <v>42675</v>
      </c>
      <c r="BA47" s="50" t="s">
        <v>156</v>
      </c>
      <c r="BB47" s="87">
        <v>2645166.17</v>
      </c>
      <c r="BC47" s="52">
        <v>424834.3</v>
      </c>
      <c r="BD47" s="61">
        <v>42675</v>
      </c>
      <c r="BE47" s="112" t="s">
        <v>155</v>
      </c>
      <c r="BF47" s="43"/>
      <c r="BG47" s="43" t="s">
        <v>164</v>
      </c>
      <c r="BH47" s="38" t="s">
        <v>159</v>
      </c>
      <c r="BI47" s="38" t="s">
        <v>404</v>
      </c>
      <c r="BJ47" s="43"/>
      <c r="BK47" s="66">
        <v>1047579.96</v>
      </c>
      <c r="BL47" s="56">
        <v>42360</v>
      </c>
      <c r="BM47" s="56">
        <v>42287</v>
      </c>
      <c r="BN47" s="43"/>
      <c r="BO47" s="43"/>
      <c r="BP47" s="38" t="s">
        <v>173</v>
      </c>
      <c r="BQ47" s="43"/>
      <c r="BR47" s="38" t="s">
        <v>154</v>
      </c>
      <c r="BS47" s="38" t="s">
        <v>154</v>
      </c>
      <c r="BT47" s="38" t="s">
        <v>154</v>
      </c>
      <c r="BU47" s="43"/>
      <c r="BV47" s="43"/>
      <c r="BW47" s="43"/>
      <c r="BX47" s="43"/>
      <c r="BY47" s="43" t="s">
        <v>155</v>
      </c>
      <c r="BZ47" s="139" t="s">
        <v>366</v>
      </c>
      <c r="CA47" s="43">
        <v>9</v>
      </c>
      <c r="CB47" s="56">
        <f t="shared" si="5"/>
        <v>43455</v>
      </c>
      <c r="CC47" s="52">
        <f t="shared" si="6"/>
        <v>282640.11099999998</v>
      </c>
      <c r="CD47" s="87">
        <v>2826401.11</v>
      </c>
      <c r="CE47" s="65">
        <f t="shared" si="7"/>
        <v>2410</v>
      </c>
      <c r="CF47" s="61">
        <f t="shared" si="8"/>
        <v>43427</v>
      </c>
      <c r="CG47" s="121"/>
      <c r="CH47" s="125" t="s">
        <v>343</v>
      </c>
      <c r="CI47" s="128">
        <v>43455</v>
      </c>
      <c r="CJ47" s="126">
        <v>2410</v>
      </c>
      <c r="CK47" s="127">
        <v>43427</v>
      </c>
      <c r="CL47" s="254">
        <v>565280.22199999995</v>
      </c>
      <c r="CM47" s="158">
        <f>CL47/2</f>
        <v>282640.11099999998</v>
      </c>
      <c r="CN47" s="159">
        <v>2826401.11</v>
      </c>
      <c r="CO47" s="218">
        <f t="shared" si="9"/>
        <v>565280.22200000007</v>
      </c>
      <c r="CP47" s="56">
        <v>43223</v>
      </c>
      <c r="CQ47" s="66">
        <v>565280.22199999995</v>
      </c>
      <c r="CR47" s="87">
        <v>2826401.11</v>
      </c>
      <c r="CS47" s="88"/>
      <c r="CT47" s="89">
        <v>43153</v>
      </c>
      <c r="CV47" s="101">
        <v>268</v>
      </c>
    </row>
    <row r="48" spans="1:100" x14ac:dyDescent="0.25">
      <c r="A48" s="45">
        <v>9463025</v>
      </c>
      <c r="B48" s="50" t="s">
        <v>163</v>
      </c>
      <c r="C48" s="45">
        <v>202</v>
      </c>
      <c r="D48" s="45">
        <v>1</v>
      </c>
      <c r="E48" s="37" t="s">
        <v>151</v>
      </c>
      <c r="F48" s="36">
        <v>300175</v>
      </c>
      <c r="G48" s="177" t="s">
        <v>299</v>
      </c>
      <c r="H48" s="81">
        <v>39575</v>
      </c>
      <c r="I48" s="39">
        <v>45051</v>
      </c>
      <c r="J48" s="36">
        <v>980</v>
      </c>
      <c r="K48" s="40">
        <v>99000</v>
      </c>
      <c r="L48" s="36">
        <v>12.5</v>
      </c>
      <c r="M48" s="42">
        <v>0</v>
      </c>
      <c r="N48" s="38" t="s">
        <v>161</v>
      </c>
      <c r="O48" s="41"/>
      <c r="P48" s="36" t="s">
        <v>227</v>
      </c>
      <c r="Q48" s="48" t="s">
        <v>153</v>
      </c>
      <c r="R48" s="48" t="s">
        <v>154</v>
      </c>
      <c r="S48" s="20">
        <v>1652543.0999999999</v>
      </c>
      <c r="T48" s="21">
        <v>1367042.4</v>
      </c>
      <c r="U48" s="21">
        <v>285500.7</v>
      </c>
      <c r="V48" s="20">
        <v>0</v>
      </c>
      <c r="W48" s="20">
        <v>272902.03999999998</v>
      </c>
      <c r="X48" s="20">
        <v>1652543.0999999999</v>
      </c>
      <c r="Y48" s="49" t="s">
        <v>155</v>
      </c>
      <c r="Z48" s="49" t="s">
        <v>155</v>
      </c>
      <c r="AA48" s="49" t="s">
        <v>155</v>
      </c>
      <c r="AB48" s="49" t="s">
        <v>155</v>
      </c>
      <c r="AC48" s="49" t="s">
        <v>155</v>
      </c>
      <c r="AD48" s="20">
        <v>0</v>
      </c>
      <c r="AE48" s="20">
        <v>0</v>
      </c>
      <c r="AF48" s="20">
        <v>0</v>
      </c>
      <c r="AG48" s="20">
        <v>0</v>
      </c>
      <c r="AH48" s="20">
        <v>0</v>
      </c>
      <c r="AI48" s="20">
        <v>0</v>
      </c>
      <c r="AJ48" s="31">
        <v>0</v>
      </c>
      <c r="AK48" s="31">
        <v>0</v>
      </c>
      <c r="AL48" s="31">
        <v>0</v>
      </c>
      <c r="AM48" s="31">
        <v>0</v>
      </c>
      <c r="AN48" s="31">
        <v>0</v>
      </c>
      <c r="AO48" s="31">
        <v>0</v>
      </c>
      <c r="AP48" s="34">
        <v>42430</v>
      </c>
      <c r="AQ48" s="22">
        <v>1</v>
      </c>
      <c r="AR48" s="42">
        <v>1218</v>
      </c>
      <c r="AS48" s="43"/>
      <c r="AT48" s="43"/>
      <c r="AU48" s="106">
        <v>1</v>
      </c>
      <c r="AV48" s="61">
        <v>45051</v>
      </c>
      <c r="AW48" s="38" t="s">
        <v>155</v>
      </c>
      <c r="AX48" s="38" t="s">
        <v>154</v>
      </c>
      <c r="AY48" s="49">
        <v>347552.88</v>
      </c>
      <c r="AZ48" s="61">
        <v>42675</v>
      </c>
      <c r="BA48" s="114" t="s">
        <v>156</v>
      </c>
      <c r="BB48" s="52">
        <v>1381982.75</v>
      </c>
      <c r="BC48" s="52">
        <v>347552.88</v>
      </c>
      <c r="BD48" s="61">
        <v>42675</v>
      </c>
      <c r="BE48" s="115" t="s">
        <v>155</v>
      </c>
      <c r="BF48" s="43"/>
      <c r="BG48" s="43" t="s">
        <v>164</v>
      </c>
      <c r="BH48" s="38" t="s">
        <v>159</v>
      </c>
      <c r="BI48" s="62" t="s">
        <v>405</v>
      </c>
      <c r="BJ48" s="43"/>
      <c r="BK48" s="52">
        <v>2443011.33</v>
      </c>
      <c r="BL48" s="75">
        <v>42146</v>
      </c>
      <c r="BM48" s="75">
        <v>42446</v>
      </c>
      <c r="BN48" s="43"/>
      <c r="BO48" s="43"/>
      <c r="BP48" s="38" t="s">
        <v>154</v>
      </c>
      <c r="BQ48" s="43"/>
      <c r="BR48" s="38" t="s">
        <v>154</v>
      </c>
      <c r="BS48" s="38" t="s">
        <v>154</v>
      </c>
      <c r="BT48" s="38" t="s">
        <v>154</v>
      </c>
      <c r="BU48" s="43" t="s">
        <v>155</v>
      </c>
      <c r="BV48" s="43"/>
      <c r="BW48" s="43"/>
      <c r="BX48" s="43"/>
      <c r="BY48" s="38" t="s">
        <v>155</v>
      </c>
      <c r="BZ48" s="139" t="s">
        <v>366</v>
      </c>
      <c r="CA48" s="43">
        <v>9</v>
      </c>
      <c r="CB48" s="56">
        <f t="shared" si="5"/>
        <v>43511</v>
      </c>
      <c r="CC48" s="52">
        <f t="shared" si="6"/>
        <v>148891.94399999999</v>
      </c>
      <c r="CD48" s="52">
        <v>1488919.44</v>
      </c>
      <c r="CE48" s="65">
        <f t="shared" si="7"/>
        <v>61</v>
      </c>
      <c r="CF48" s="61">
        <f t="shared" si="8"/>
        <v>43483</v>
      </c>
      <c r="CG48" s="120"/>
      <c r="CH48" s="125" t="s">
        <v>341</v>
      </c>
      <c r="CI48" s="128">
        <v>43511</v>
      </c>
      <c r="CJ48" s="126">
        <v>61</v>
      </c>
      <c r="CK48" s="127">
        <v>43483</v>
      </c>
      <c r="CL48" s="153">
        <v>297783.88799999998</v>
      </c>
      <c r="CM48" s="156">
        <f>CL48/2</f>
        <v>148891.94399999999</v>
      </c>
      <c r="CN48" s="151">
        <v>1488919.44</v>
      </c>
      <c r="CO48" s="218">
        <f t="shared" si="9"/>
        <v>297783.88800000004</v>
      </c>
      <c r="CP48" s="56">
        <v>43187</v>
      </c>
      <c r="CQ48" s="68">
        <v>297783.88799999998</v>
      </c>
      <c r="CR48" s="52">
        <v>1488919.44</v>
      </c>
      <c r="CS48" s="43">
        <v>711</v>
      </c>
      <c r="CT48" s="75">
        <v>43175</v>
      </c>
      <c r="CV48" s="101">
        <v>220</v>
      </c>
    </row>
    <row r="49" spans="1:100" ht="15" customHeight="1" x14ac:dyDescent="0.25">
      <c r="A49" s="45">
        <v>5113954</v>
      </c>
      <c r="B49" s="45"/>
      <c r="C49" s="45">
        <v>202</v>
      </c>
      <c r="D49" s="45">
        <v>1</v>
      </c>
      <c r="E49" s="37" t="s">
        <v>151</v>
      </c>
      <c r="F49" s="36">
        <v>300175</v>
      </c>
      <c r="G49" s="182" t="s">
        <v>206</v>
      </c>
      <c r="H49" s="225">
        <v>39567</v>
      </c>
      <c r="I49" s="225">
        <v>46871</v>
      </c>
      <c r="J49" s="37">
        <v>840</v>
      </c>
      <c r="K49" s="47">
        <v>50000</v>
      </c>
      <c r="L49" s="36">
        <v>12.5</v>
      </c>
      <c r="M49" s="35">
        <v>0</v>
      </c>
      <c r="N49" s="36" t="s">
        <v>350</v>
      </c>
      <c r="O49" s="37" t="s">
        <v>361</v>
      </c>
      <c r="P49" s="36" t="s">
        <v>227</v>
      </c>
      <c r="Q49" s="48" t="s">
        <v>226</v>
      </c>
      <c r="R49" s="44" t="s">
        <v>154</v>
      </c>
      <c r="S49" s="187">
        <v>1392509.0899999999</v>
      </c>
      <c r="T49" s="188">
        <v>855806.33</v>
      </c>
      <c r="U49" s="188">
        <v>536702.76</v>
      </c>
      <c r="V49" s="187">
        <v>0</v>
      </c>
      <c r="W49" s="20">
        <v>649284.6</v>
      </c>
      <c r="X49" s="20">
        <v>58789.889893693369</v>
      </c>
      <c r="Y49" s="36" t="s">
        <v>154</v>
      </c>
      <c r="Z49" s="36" t="s">
        <v>154</v>
      </c>
      <c r="AA49" s="36" t="s">
        <v>154</v>
      </c>
      <c r="AB49" s="36" t="s">
        <v>155</v>
      </c>
      <c r="AC49" s="36" t="s">
        <v>155</v>
      </c>
      <c r="AD49" s="187">
        <v>0</v>
      </c>
      <c r="AE49" s="187">
        <v>0</v>
      </c>
      <c r="AF49" s="187">
        <v>0</v>
      </c>
      <c r="AG49" s="187">
        <v>0</v>
      </c>
      <c r="AH49" s="206">
        <v>0</v>
      </c>
      <c r="AI49" s="206">
        <v>0</v>
      </c>
      <c r="AJ49" s="207">
        <v>0</v>
      </c>
      <c r="AK49" s="207">
        <v>0</v>
      </c>
      <c r="AL49" s="211">
        <v>0</v>
      </c>
      <c r="AM49" s="211">
        <v>0</v>
      </c>
      <c r="AN49" s="211">
        <v>0</v>
      </c>
      <c r="AO49" s="211">
        <v>0</v>
      </c>
      <c r="AP49" s="34">
        <v>42068</v>
      </c>
      <c r="AQ49" s="22">
        <v>300</v>
      </c>
      <c r="AR49" s="42">
        <v>1786</v>
      </c>
      <c r="AS49" s="38"/>
      <c r="AT49" s="38"/>
      <c r="AU49" s="106">
        <v>2</v>
      </c>
      <c r="AV49" s="61">
        <v>48149</v>
      </c>
      <c r="AW49" s="38" t="s">
        <v>155</v>
      </c>
      <c r="AX49" s="38" t="s">
        <v>154</v>
      </c>
      <c r="AY49" s="194">
        <v>335743.81</v>
      </c>
      <c r="AZ49" s="225">
        <v>42675</v>
      </c>
      <c r="BA49" s="45" t="s">
        <v>156</v>
      </c>
      <c r="BB49" s="194">
        <v>1106120.67</v>
      </c>
      <c r="BC49" s="68">
        <v>335743.81</v>
      </c>
      <c r="BD49" s="61">
        <v>42675</v>
      </c>
      <c r="BE49" s="115" t="s">
        <v>155</v>
      </c>
      <c r="BF49" s="38" t="s">
        <v>352</v>
      </c>
      <c r="BG49" s="38" t="s">
        <v>164</v>
      </c>
      <c r="BH49" s="38" t="s">
        <v>362</v>
      </c>
      <c r="BI49" s="38" t="s">
        <v>363</v>
      </c>
      <c r="BJ49" s="38">
        <v>534315</v>
      </c>
      <c r="BK49" s="68">
        <v>834764</v>
      </c>
      <c r="BL49" s="61">
        <v>42341</v>
      </c>
      <c r="BM49" s="61">
        <v>42326</v>
      </c>
      <c r="BN49" s="38" t="s">
        <v>154</v>
      </c>
      <c r="BO49" s="38" t="s">
        <v>154</v>
      </c>
      <c r="BP49" s="38" t="s">
        <v>155</v>
      </c>
      <c r="BQ49" s="38" t="s">
        <v>155</v>
      </c>
      <c r="BR49" s="38" t="s">
        <v>154</v>
      </c>
      <c r="BS49" s="38" t="s">
        <v>154</v>
      </c>
      <c r="BT49" s="38" t="s">
        <v>154</v>
      </c>
      <c r="BU49" s="38" t="s">
        <v>155</v>
      </c>
      <c r="BV49" s="38" t="s">
        <v>155</v>
      </c>
      <c r="BW49" s="43" t="s">
        <v>154</v>
      </c>
      <c r="BX49" s="38"/>
      <c r="BY49" s="38" t="s">
        <v>155</v>
      </c>
      <c r="BZ49" s="38" t="s">
        <v>157</v>
      </c>
      <c r="CA49" s="38">
        <v>1</v>
      </c>
      <c r="CB49" s="56">
        <f t="shared" si="5"/>
        <v>43444</v>
      </c>
      <c r="CC49" s="52">
        <f t="shared" si="6"/>
        <v>297953.62</v>
      </c>
      <c r="CD49" s="68">
        <f>CN49</f>
        <v>1489768.09</v>
      </c>
      <c r="CE49" s="65">
        <f t="shared" si="7"/>
        <v>2186</v>
      </c>
      <c r="CF49" s="61">
        <f t="shared" si="8"/>
        <v>43392</v>
      </c>
      <c r="CG49" s="123"/>
      <c r="CH49" s="125" t="s">
        <v>348</v>
      </c>
      <c r="CI49" s="128">
        <v>43444</v>
      </c>
      <c r="CJ49" s="126">
        <v>2186</v>
      </c>
      <c r="CK49" s="127">
        <v>43392</v>
      </c>
      <c r="CL49" s="149">
        <v>1489768.09</v>
      </c>
      <c r="CM49" s="149">
        <v>297953.62</v>
      </c>
      <c r="CN49" s="217">
        <v>1489768.09</v>
      </c>
      <c r="CO49" s="218">
        <f t="shared" si="9"/>
        <v>297953.61800000002</v>
      </c>
      <c r="CP49" s="131">
        <v>43392</v>
      </c>
      <c r="CQ49" s="38"/>
      <c r="CR49" s="68"/>
      <c r="CS49" s="38"/>
      <c r="CT49" s="131">
        <v>43392</v>
      </c>
      <c r="CV49" s="101">
        <v>284</v>
      </c>
    </row>
    <row r="50" spans="1:100" x14ac:dyDescent="0.25">
      <c r="A50" s="57">
        <v>364951</v>
      </c>
      <c r="B50" s="45"/>
      <c r="C50" s="45">
        <v>202</v>
      </c>
      <c r="D50" s="45">
        <v>1</v>
      </c>
      <c r="E50" s="37" t="s">
        <v>151</v>
      </c>
      <c r="F50" s="36">
        <v>300175</v>
      </c>
      <c r="G50" s="171" t="s">
        <v>177</v>
      </c>
      <c r="H50" s="51">
        <v>39619</v>
      </c>
      <c r="I50" s="51">
        <v>42174</v>
      </c>
      <c r="J50" s="48">
        <v>840</v>
      </c>
      <c r="K50" s="92">
        <v>100000</v>
      </c>
      <c r="L50" s="48">
        <v>12.5</v>
      </c>
      <c r="M50" s="44">
        <v>0</v>
      </c>
      <c r="N50" s="48" t="s">
        <v>161</v>
      </c>
      <c r="O50" s="44"/>
      <c r="P50" s="48" t="s">
        <v>225</v>
      </c>
      <c r="Q50" s="48" t="s">
        <v>226</v>
      </c>
      <c r="R50" s="44" t="s">
        <v>154</v>
      </c>
      <c r="S50" s="187">
        <v>2385184</v>
      </c>
      <c r="T50" s="188">
        <v>2226493.7999999998</v>
      </c>
      <c r="U50" s="188">
        <v>158690.20000000001</v>
      </c>
      <c r="V50" s="187">
        <v>0</v>
      </c>
      <c r="W50" s="20">
        <v>0</v>
      </c>
      <c r="X50" s="20">
        <v>100699.31014683656</v>
      </c>
      <c r="Y50" s="44" t="s">
        <v>154</v>
      </c>
      <c r="Z50" s="44" t="s">
        <v>154</v>
      </c>
      <c r="AA50" s="44" t="s">
        <v>154</v>
      </c>
      <c r="AB50" s="44"/>
      <c r="AC50" s="44"/>
      <c r="AD50" s="187">
        <v>0</v>
      </c>
      <c r="AE50" s="187">
        <v>0</v>
      </c>
      <c r="AF50" s="187">
        <v>0</v>
      </c>
      <c r="AG50" s="187">
        <v>0</v>
      </c>
      <c r="AH50" s="206">
        <v>0</v>
      </c>
      <c r="AI50" s="206">
        <v>0</v>
      </c>
      <c r="AJ50" s="207">
        <v>0</v>
      </c>
      <c r="AK50" s="207">
        <v>0</v>
      </c>
      <c r="AL50" s="211">
        <v>0</v>
      </c>
      <c r="AM50" s="211">
        <v>0</v>
      </c>
      <c r="AN50" s="211">
        <v>0</v>
      </c>
      <c r="AO50" s="211">
        <v>0</v>
      </c>
      <c r="AP50" s="34">
        <v>42276</v>
      </c>
      <c r="AQ50" s="22">
        <v>93999.62</v>
      </c>
      <c r="AR50" s="42">
        <v>3653</v>
      </c>
      <c r="AS50" s="85" t="s">
        <v>313</v>
      </c>
      <c r="AT50" s="85"/>
      <c r="AU50" s="44">
        <v>3</v>
      </c>
      <c r="AV50" s="90">
        <v>43269</v>
      </c>
      <c r="AW50" s="85" t="s">
        <v>155</v>
      </c>
      <c r="AX50" s="85" t="s">
        <v>154</v>
      </c>
      <c r="AY50" s="196">
        <v>25027.56</v>
      </c>
      <c r="AZ50" s="70">
        <v>42675</v>
      </c>
      <c r="BA50" s="50" t="s">
        <v>156</v>
      </c>
      <c r="BB50" s="159">
        <v>2569387</v>
      </c>
      <c r="BC50" s="52">
        <v>25027.56</v>
      </c>
      <c r="BD50" s="61">
        <v>42675</v>
      </c>
      <c r="BE50" s="112" t="s">
        <v>155</v>
      </c>
      <c r="BF50" s="61" t="s">
        <v>352</v>
      </c>
      <c r="BG50" s="43" t="s">
        <v>164</v>
      </c>
      <c r="BH50" s="38" t="s">
        <v>159</v>
      </c>
      <c r="BI50" s="38" t="s">
        <v>406</v>
      </c>
      <c r="BJ50" s="43"/>
      <c r="BK50" s="52">
        <v>1378600</v>
      </c>
      <c r="BL50" s="56">
        <v>42061</v>
      </c>
      <c r="BM50" s="56">
        <v>41848</v>
      </c>
      <c r="BN50" s="56" t="s">
        <v>154</v>
      </c>
      <c r="BO50" s="56" t="s">
        <v>154</v>
      </c>
      <c r="BP50" s="38" t="s">
        <v>165</v>
      </c>
      <c r="BQ50" s="43"/>
      <c r="BR50" s="38" t="s">
        <v>154</v>
      </c>
      <c r="BS50" s="38" t="s">
        <v>154</v>
      </c>
      <c r="BT50" s="38" t="s">
        <v>154</v>
      </c>
      <c r="BU50" s="43" t="s">
        <v>155</v>
      </c>
      <c r="BV50" s="43" t="s">
        <v>154</v>
      </c>
      <c r="BW50" s="43" t="s">
        <v>154</v>
      </c>
      <c r="BX50" s="43"/>
      <c r="BY50" s="43" t="s">
        <v>155</v>
      </c>
      <c r="BZ50" s="139" t="s">
        <v>366</v>
      </c>
      <c r="CA50" s="43">
        <v>1</v>
      </c>
      <c r="CB50" s="56">
        <f t="shared" si="5"/>
        <v>43455</v>
      </c>
      <c r="CC50" s="52">
        <f t="shared" si="6"/>
        <v>267065.587</v>
      </c>
      <c r="CD50" s="87">
        <v>2670655.87</v>
      </c>
      <c r="CE50" s="65">
        <f t="shared" si="7"/>
        <v>2410</v>
      </c>
      <c r="CF50" s="61">
        <f t="shared" si="8"/>
        <v>43427</v>
      </c>
      <c r="CG50" s="121"/>
      <c r="CH50" s="125" t="s">
        <v>342</v>
      </c>
      <c r="CI50" s="128">
        <v>43455</v>
      </c>
      <c r="CJ50" s="126">
        <v>2410</v>
      </c>
      <c r="CK50" s="127">
        <v>43427</v>
      </c>
      <c r="CL50" s="256">
        <v>534131.174</v>
      </c>
      <c r="CM50" s="221">
        <f>CL50/2</f>
        <v>267065.587</v>
      </c>
      <c r="CN50" s="222">
        <v>2670655.87</v>
      </c>
      <c r="CO50" s="218">
        <f t="shared" si="9"/>
        <v>534131.17400000012</v>
      </c>
      <c r="CP50" s="56">
        <v>43110</v>
      </c>
      <c r="CQ50" s="66">
        <v>534131.174</v>
      </c>
      <c r="CR50" s="87">
        <v>2670655.87</v>
      </c>
      <c r="CS50" s="88"/>
      <c r="CT50" s="89">
        <v>43047</v>
      </c>
      <c r="CV50" s="101">
        <v>254</v>
      </c>
    </row>
    <row r="51" spans="1:100" ht="15" customHeight="1" x14ac:dyDescent="0.25">
      <c r="A51" s="50">
        <v>3610677</v>
      </c>
      <c r="B51" s="50" t="s">
        <v>162</v>
      </c>
      <c r="C51" s="45">
        <v>202</v>
      </c>
      <c r="D51" s="45">
        <v>1</v>
      </c>
      <c r="E51" s="37" t="s">
        <v>151</v>
      </c>
      <c r="F51" s="36">
        <v>300175</v>
      </c>
      <c r="G51" s="173" t="s">
        <v>246</v>
      </c>
      <c r="H51" s="78">
        <v>41663</v>
      </c>
      <c r="I51" s="39">
        <v>42984</v>
      </c>
      <c r="J51" s="36">
        <v>840</v>
      </c>
      <c r="K51" s="47">
        <v>25000</v>
      </c>
      <c r="L51" s="36">
        <v>13.5</v>
      </c>
      <c r="M51" s="35">
        <v>0</v>
      </c>
      <c r="N51" s="38" t="s">
        <v>161</v>
      </c>
      <c r="O51" s="37"/>
      <c r="P51" s="48" t="s">
        <v>291</v>
      </c>
      <c r="Q51" s="48" t="s">
        <v>153</v>
      </c>
      <c r="R51" s="48" t="s">
        <v>154</v>
      </c>
      <c r="S51" s="187">
        <v>747827.58</v>
      </c>
      <c r="T51" s="188">
        <v>536378.5</v>
      </c>
      <c r="U51" s="188">
        <v>211449.08</v>
      </c>
      <c r="V51" s="187">
        <v>0</v>
      </c>
      <c r="W51" s="20">
        <v>0</v>
      </c>
      <c r="X51" s="20">
        <v>31572.290194290345</v>
      </c>
      <c r="Y51" s="36" t="s">
        <v>155</v>
      </c>
      <c r="Z51" s="36" t="s">
        <v>155</v>
      </c>
      <c r="AA51" s="36" t="s">
        <v>155</v>
      </c>
      <c r="AB51" s="36" t="s">
        <v>154</v>
      </c>
      <c r="AC51" s="36" t="s">
        <v>155</v>
      </c>
      <c r="AD51" s="187">
        <v>0</v>
      </c>
      <c r="AE51" s="187">
        <v>0</v>
      </c>
      <c r="AF51" s="187">
        <v>0</v>
      </c>
      <c r="AG51" s="187">
        <v>0</v>
      </c>
      <c r="AH51" s="206">
        <v>0</v>
      </c>
      <c r="AI51" s="206">
        <v>0</v>
      </c>
      <c r="AJ51" s="207">
        <v>0</v>
      </c>
      <c r="AK51" s="207">
        <v>0</v>
      </c>
      <c r="AL51" s="211">
        <v>0</v>
      </c>
      <c r="AM51" s="211">
        <v>0</v>
      </c>
      <c r="AN51" s="211">
        <v>0</v>
      </c>
      <c r="AO51" s="211">
        <v>0</v>
      </c>
      <c r="AP51" s="34">
        <v>0</v>
      </c>
      <c r="AQ51" s="22">
        <v>0</v>
      </c>
      <c r="AR51" s="42">
        <v>2137</v>
      </c>
      <c r="AS51" s="38"/>
      <c r="AT51" s="38"/>
      <c r="AU51" s="106">
        <v>3</v>
      </c>
      <c r="AV51" s="61">
        <v>44080</v>
      </c>
      <c r="AW51" s="38" t="s">
        <v>155</v>
      </c>
      <c r="AX51" s="38" t="s">
        <v>155</v>
      </c>
      <c r="AY51" s="194">
        <v>7846.9</v>
      </c>
      <c r="AZ51" s="61">
        <v>42675</v>
      </c>
      <c r="BA51" s="114" t="s">
        <v>156</v>
      </c>
      <c r="BB51" s="148">
        <v>805580.81</v>
      </c>
      <c r="BC51" s="68">
        <v>7846.9</v>
      </c>
      <c r="BD51" s="61">
        <v>42675</v>
      </c>
      <c r="BE51" s="115" t="s">
        <v>155</v>
      </c>
      <c r="BF51" s="61" t="s">
        <v>352</v>
      </c>
      <c r="BG51" s="43" t="s">
        <v>164</v>
      </c>
      <c r="BH51" s="38" t="s">
        <v>159</v>
      </c>
      <c r="BI51" s="62" t="s">
        <v>407</v>
      </c>
      <c r="BJ51" s="38"/>
      <c r="BK51" s="68"/>
      <c r="BL51" s="61"/>
      <c r="BM51" s="61"/>
      <c r="BN51" s="56" t="s">
        <v>154</v>
      </c>
      <c r="BO51" s="56" t="s">
        <v>154</v>
      </c>
      <c r="BP51" s="38" t="s">
        <v>155</v>
      </c>
      <c r="BQ51" s="38"/>
      <c r="BR51" s="38" t="s">
        <v>154</v>
      </c>
      <c r="BS51" s="38" t="s">
        <v>154</v>
      </c>
      <c r="BT51" s="38" t="s">
        <v>154</v>
      </c>
      <c r="BU51" s="38" t="s">
        <v>155</v>
      </c>
      <c r="BV51" s="43" t="s">
        <v>154</v>
      </c>
      <c r="BW51" s="43" t="s">
        <v>154</v>
      </c>
      <c r="BX51" s="38"/>
      <c r="BY51" s="38" t="s">
        <v>155</v>
      </c>
      <c r="BZ51" s="139" t="s">
        <v>366</v>
      </c>
      <c r="CA51" s="38">
        <v>1</v>
      </c>
      <c r="CB51" s="56">
        <f t="shared" si="5"/>
        <v>43455</v>
      </c>
      <c r="CC51" s="52">
        <f t="shared" si="6"/>
        <v>85081.59</v>
      </c>
      <c r="CD51" s="68">
        <v>850815.91</v>
      </c>
      <c r="CE51" s="65">
        <f t="shared" si="7"/>
        <v>2410</v>
      </c>
      <c r="CF51" s="61">
        <f t="shared" si="8"/>
        <v>43427</v>
      </c>
      <c r="CG51" s="118"/>
      <c r="CH51" s="125" t="s">
        <v>340</v>
      </c>
      <c r="CI51" s="128">
        <v>43455</v>
      </c>
      <c r="CJ51" s="126">
        <v>2410</v>
      </c>
      <c r="CK51" s="127">
        <v>43427</v>
      </c>
      <c r="CL51" s="140">
        <v>170163.18</v>
      </c>
      <c r="CM51" s="149">
        <v>85081.59</v>
      </c>
      <c r="CN51" s="217">
        <v>850815.91</v>
      </c>
      <c r="CO51" s="218">
        <f t="shared" si="9"/>
        <v>170163.18199999991</v>
      </c>
      <c r="CP51" s="61">
        <v>43258</v>
      </c>
      <c r="CQ51" s="68">
        <v>170163.18</v>
      </c>
      <c r="CR51" s="68">
        <v>850815.91</v>
      </c>
      <c r="CS51" s="38">
        <v>872</v>
      </c>
      <c r="CT51" s="61">
        <v>43194</v>
      </c>
      <c r="CV51" s="101">
        <v>211</v>
      </c>
    </row>
    <row r="52" spans="1:100" x14ac:dyDescent="0.25">
      <c r="A52" s="45">
        <v>9463062</v>
      </c>
      <c r="B52" s="45"/>
      <c r="C52" s="45">
        <v>202</v>
      </c>
      <c r="D52" s="45">
        <v>1</v>
      </c>
      <c r="E52" s="37" t="s">
        <v>151</v>
      </c>
      <c r="F52" s="36">
        <v>300175</v>
      </c>
      <c r="G52" s="171" t="s">
        <v>192</v>
      </c>
      <c r="H52" s="51">
        <v>39430</v>
      </c>
      <c r="I52" s="51">
        <v>46734</v>
      </c>
      <c r="J52" s="48">
        <v>980</v>
      </c>
      <c r="K52" s="48">
        <v>402649.66</v>
      </c>
      <c r="L52" s="48">
        <v>12.5</v>
      </c>
      <c r="M52" s="48">
        <v>0</v>
      </c>
      <c r="N52" s="48" t="s">
        <v>152</v>
      </c>
      <c r="O52" s="48"/>
      <c r="P52" s="48" t="s">
        <v>241</v>
      </c>
      <c r="Q52" s="48" t="s">
        <v>226</v>
      </c>
      <c r="R52" s="44" t="s">
        <v>154</v>
      </c>
      <c r="S52" s="20">
        <v>486739.84</v>
      </c>
      <c r="T52" s="21">
        <v>402648.66000000003</v>
      </c>
      <c r="U52" s="21">
        <v>84091.18</v>
      </c>
      <c r="V52" s="20">
        <v>0</v>
      </c>
      <c r="W52" s="20">
        <v>62452.26</v>
      </c>
      <c r="X52" s="20">
        <v>486739.84</v>
      </c>
      <c r="Y52" s="109" t="s">
        <v>155</v>
      </c>
      <c r="Z52" s="109" t="s">
        <v>155</v>
      </c>
      <c r="AA52" s="44" t="s">
        <v>155</v>
      </c>
      <c r="AB52" s="48"/>
      <c r="AC52" s="48"/>
      <c r="AD52" s="20">
        <v>0</v>
      </c>
      <c r="AE52" s="20">
        <v>0</v>
      </c>
      <c r="AF52" s="20">
        <v>0</v>
      </c>
      <c r="AG52" s="20">
        <v>0</v>
      </c>
      <c r="AH52" s="20">
        <v>0</v>
      </c>
      <c r="AI52" s="20">
        <v>0</v>
      </c>
      <c r="AJ52" s="31">
        <v>0</v>
      </c>
      <c r="AK52" s="31">
        <v>0</v>
      </c>
      <c r="AL52" s="31">
        <v>0</v>
      </c>
      <c r="AM52" s="31">
        <v>0</v>
      </c>
      <c r="AN52" s="31">
        <v>0</v>
      </c>
      <c r="AO52" s="31">
        <v>0</v>
      </c>
      <c r="AP52" s="34">
        <v>42430</v>
      </c>
      <c r="AQ52" s="22">
        <v>1</v>
      </c>
      <c r="AR52" s="42">
        <v>1218</v>
      </c>
      <c r="AS52" s="84"/>
      <c r="AT52" s="63"/>
      <c r="AU52" s="44">
        <v>1</v>
      </c>
      <c r="AV52" s="90">
        <v>47829</v>
      </c>
      <c r="AW52" s="85" t="s">
        <v>155</v>
      </c>
      <c r="AX52" s="63" t="s">
        <v>154</v>
      </c>
      <c r="AY52" s="170">
        <v>80796.289999999994</v>
      </c>
      <c r="AZ52" s="70">
        <v>42675</v>
      </c>
      <c r="BA52" s="50" t="s">
        <v>156</v>
      </c>
      <c r="BB52" s="96">
        <v>407049.17</v>
      </c>
      <c r="BC52" s="52"/>
      <c r="BD52" s="61">
        <v>42675</v>
      </c>
      <c r="BE52" s="115" t="s">
        <v>155</v>
      </c>
      <c r="BF52" s="43"/>
      <c r="BG52" s="43" t="s">
        <v>164</v>
      </c>
      <c r="BH52" s="43" t="s">
        <v>159</v>
      </c>
      <c r="BI52" s="38" t="s">
        <v>408</v>
      </c>
      <c r="BJ52" s="38"/>
      <c r="BK52" s="66">
        <v>845341.44</v>
      </c>
      <c r="BL52" s="56">
        <v>42061</v>
      </c>
      <c r="BM52" s="56"/>
      <c r="BN52" s="56"/>
      <c r="BO52" s="38"/>
      <c r="BP52" s="38" t="s">
        <v>154</v>
      </c>
      <c r="BQ52" s="38"/>
      <c r="BR52" s="38" t="s">
        <v>154</v>
      </c>
      <c r="BS52" s="38" t="s">
        <v>154</v>
      </c>
      <c r="BT52" s="38" t="s">
        <v>154</v>
      </c>
      <c r="BU52" s="43" t="s">
        <v>155</v>
      </c>
      <c r="BV52" s="38"/>
      <c r="BW52" s="38"/>
      <c r="BX52" s="38"/>
      <c r="BY52" s="43" t="s">
        <v>155</v>
      </c>
      <c r="BZ52" s="139" t="s">
        <v>366</v>
      </c>
      <c r="CA52" s="43">
        <v>9</v>
      </c>
      <c r="CB52" s="56">
        <f t="shared" si="5"/>
        <v>43455</v>
      </c>
      <c r="CC52" s="52">
        <f t="shared" si="6"/>
        <v>43854.623</v>
      </c>
      <c r="CD52" s="87">
        <v>438546.23</v>
      </c>
      <c r="CE52" s="65">
        <f t="shared" si="7"/>
        <v>2410</v>
      </c>
      <c r="CF52" s="61">
        <f t="shared" si="8"/>
        <v>43427</v>
      </c>
      <c r="CG52" s="121"/>
      <c r="CH52" s="125" t="s">
        <v>343</v>
      </c>
      <c r="CI52" s="128">
        <v>43455</v>
      </c>
      <c r="CJ52" s="126">
        <v>2410</v>
      </c>
      <c r="CK52" s="127">
        <v>43427</v>
      </c>
      <c r="CL52" s="254">
        <v>87709.245999999999</v>
      </c>
      <c r="CM52" s="158">
        <f>CL52/2</f>
        <v>43854.623</v>
      </c>
      <c r="CN52" s="159">
        <v>438546.23</v>
      </c>
      <c r="CO52" s="218">
        <f t="shared" si="9"/>
        <v>87709.245999999985</v>
      </c>
      <c r="CP52" s="56">
        <v>43244</v>
      </c>
      <c r="CQ52" s="97">
        <v>87709.245999999999</v>
      </c>
      <c r="CR52" s="87">
        <v>438546.23</v>
      </c>
      <c r="CS52" s="88"/>
      <c r="CT52" s="89">
        <v>43180</v>
      </c>
      <c r="CV52" s="101">
        <v>269</v>
      </c>
    </row>
    <row r="53" spans="1:100" ht="15" customHeight="1" x14ac:dyDescent="0.25">
      <c r="A53" s="45">
        <v>9058141</v>
      </c>
      <c r="B53" s="45"/>
      <c r="C53" s="45">
        <v>202</v>
      </c>
      <c r="D53" s="45">
        <v>1</v>
      </c>
      <c r="E53" s="37" t="s">
        <v>151</v>
      </c>
      <c r="F53" s="36">
        <v>300175</v>
      </c>
      <c r="G53" s="183" t="s">
        <v>208</v>
      </c>
      <c r="H53" s="98" t="s">
        <v>326</v>
      </c>
      <c r="I53" s="98" t="s">
        <v>327</v>
      </c>
      <c r="J53" s="100">
        <v>840</v>
      </c>
      <c r="K53" s="47">
        <v>50000</v>
      </c>
      <c r="L53" s="36">
        <v>14.5</v>
      </c>
      <c r="M53" s="35">
        <v>0</v>
      </c>
      <c r="N53" s="36" t="s">
        <v>350</v>
      </c>
      <c r="O53" s="37" t="s">
        <v>351</v>
      </c>
      <c r="P53" s="36" t="s">
        <v>325</v>
      </c>
      <c r="Q53" s="48" t="s">
        <v>226</v>
      </c>
      <c r="R53" s="44" t="s">
        <v>154</v>
      </c>
      <c r="S53" s="187">
        <v>2049042.08</v>
      </c>
      <c r="T53" s="188">
        <v>1631742.49</v>
      </c>
      <c r="U53" s="188">
        <v>417299.59</v>
      </c>
      <c r="V53" s="187">
        <v>0</v>
      </c>
      <c r="W53" s="20">
        <v>0</v>
      </c>
      <c r="X53" s="20">
        <v>86507.843385600063</v>
      </c>
      <c r="Y53" s="36" t="s">
        <v>155</v>
      </c>
      <c r="Z53" s="36" t="s">
        <v>155</v>
      </c>
      <c r="AA53" s="36"/>
      <c r="AB53" s="36" t="s">
        <v>154</v>
      </c>
      <c r="AC53" s="36" t="s">
        <v>155</v>
      </c>
      <c r="AD53" s="187">
        <v>0</v>
      </c>
      <c r="AE53" s="187">
        <v>0</v>
      </c>
      <c r="AF53" s="187">
        <v>0</v>
      </c>
      <c r="AG53" s="187">
        <v>0</v>
      </c>
      <c r="AH53" s="206">
        <v>0</v>
      </c>
      <c r="AI53" s="206">
        <v>0</v>
      </c>
      <c r="AJ53" s="207">
        <v>0</v>
      </c>
      <c r="AK53" s="207">
        <v>0</v>
      </c>
      <c r="AL53" s="211">
        <v>0</v>
      </c>
      <c r="AM53" s="211">
        <v>0</v>
      </c>
      <c r="AN53" s="211">
        <v>0</v>
      </c>
      <c r="AO53" s="211">
        <v>0</v>
      </c>
      <c r="AP53" s="34">
        <v>42488</v>
      </c>
      <c r="AQ53" s="22">
        <v>10</v>
      </c>
      <c r="AR53" s="42">
        <v>1347</v>
      </c>
      <c r="AS53" s="38"/>
      <c r="AT53" s="38"/>
      <c r="AU53" s="106">
        <v>3</v>
      </c>
      <c r="AV53" s="61">
        <v>43579</v>
      </c>
      <c r="AW53" s="38" t="s">
        <v>155</v>
      </c>
      <c r="AX53" s="38" t="s">
        <v>154</v>
      </c>
      <c r="AY53" s="194">
        <v>296947.57</v>
      </c>
      <c r="AZ53" s="225">
        <v>42675</v>
      </c>
      <c r="BA53" s="45" t="s">
        <v>156</v>
      </c>
      <c r="BB53" s="194">
        <v>1674423.46</v>
      </c>
      <c r="BC53" s="68">
        <v>296947.57</v>
      </c>
      <c r="BD53" s="61">
        <v>42675</v>
      </c>
      <c r="BE53" s="115" t="s">
        <v>155</v>
      </c>
      <c r="BF53" s="38" t="s">
        <v>352</v>
      </c>
      <c r="BG53" s="38" t="s">
        <v>164</v>
      </c>
      <c r="BH53" s="38" t="s">
        <v>158</v>
      </c>
      <c r="BI53" s="38" t="s">
        <v>365</v>
      </c>
      <c r="BJ53" s="38">
        <v>648400</v>
      </c>
      <c r="BK53" s="68">
        <v>583677</v>
      </c>
      <c r="BL53" s="61">
        <v>42411</v>
      </c>
      <c r="BM53" s="61">
        <v>42319</v>
      </c>
      <c r="BN53" s="38" t="s">
        <v>154</v>
      </c>
      <c r="BO53" s="38" t="s">
        <v>154</v>
      </c>
      <c r="BP53" s="38" t="s">
        <v>154</v>
      </c>
      <c r="BQ53" s="38" t="s">
        <v>154</v>
      </c>
      <c r="BR53" s="38" t="s">
        <v>154</v>
      </c>
      <c r="BS53" s="38" t="s">
        <v>154</v>
      </c>
      <c r="BT53" s="38" t="s">
        <v>154</v>
      </c>
      <c r="BU53" s="38" t="s">
        <v>155</v>
      </c>
      <c r="BV53" s="38" t="s">
        <v>155</v>
      </c>
      <c r="BW53" s="43" t="s">
        <v>154</v>
      </c>
      <c r="BX53" s="38"/>
      <c r="BY53" s="38" t="s">
        <v>155</v>
      </c>
      <c r="BZ53" s="38" t="s">
        <v>157</v>
      </c>
      <c r="CA53" s="38">
        <v>1</v>
      </c>
      <c r="CB53" s="56">
        <f t="shared" si="5"/>
        <v>43759</v>
      </c>
      <c r="CC53" s="52">
        <f t="shared" si="6"/>
        <v>397881.12</v>
      </c>
      <c r="CD53" s="68">
        <f>CN53</f>
        <v>1989405.6</v>
      </c>
      <c r="CE53" s="65">
        <f t="shared" si="7"/>
        <v>391</v>
      </c>
      <c r="CF53" s="61">
        <f t="shared" si="8"/>
        <v>43705</v>
      </c>
      <c r="CG53" s="123"/>
      <c r="CH53" s="125" t="s">
        <v>349</v>
      </c>
      <c r="CI53" s="128">
        <v>43759</v>
      </c>
      <c r="CJ53" s="252">
        <v>391</v>
      </c>
      <c r="CK53" s="127">
        <v>43705</v>
      </c>
      <c r="CL53" s="149">
        <v>1989405.6</v>
      </c>
      <c r="CM53" s="149">
        <v>397881.12</v>
      </c>
      <c r="CN53" s="217">
        <v>1989405.6</v>
      </c>
      <c r="CO53" s="218">
        <f t="shared" si="9"/>
        <v>397881.11999999988</v>
      </c>
      <c r="CP53" s="131">
        <v>43705</v>
      </c>
      <c r="CQ53" s="38"/>
      <c r="CR53" s="68"/>
      <c r="CS53" s="38"/>
      <c r="CT53" s="131">
        <v>43705</v>
      </c>
      <c r="CV53" s="101">
        <v>286</v>
      </c>
    </row>
    <row r="54" spans="1:100" x14ac:dyDescent="0.25">
      <c r="A54" s="45">
        <v>3682393</v>
      </c>
      <c r="B54" s="50" t="s">
        <v>162</v>
      </c>
      <c r="C54" s="45">
        <v>202</v>
      </c>
      <c r="D54" s="45">
        <v>1</v>
      </c>
      <c r="E54" s="37" t="s">
        <v>151</v>
      </c>
      <c r="F54" s="36">
        <v>300175</v>
      </c>
      <c r="G54" s="178" t="s">
        <v>237</v>
      </c>
      <c r="H54" s="81">
        <v>39611</v>
      </c>
      <c r="I54" s="39">
        <v>42532</v>
      </c>
      <c r="J54" s="36">
        <v>840</v>
      </c>
      <c r="K54" s="40">
        <v>214000</v>
      </c>
      <c r="L54" s="36">
        <v>15</v>
      </c>
      <c r="M54" s="42">
        <v>0</v>
      </c>
      <c r="N54" s="38" t="s">
        <v>161</v>
      </c>
      <c r="O54" s="41"/>
      <c r="P54" s="36" t="s">
        <v>227</v>
      </c>
      <c r="Q54" s="48" t="s">
        <v>153</v>
      </c>
      <c r="R54" s="48" t="s">
        <v>154</v>
      </c>
      <c r="S54" s="187">
        <v>4716079.93</v>
      </c>
      <c r="T54" s="188">
        <v>3815085.78</v>
      </c>
      <c r="U54" s="188">
        <v>900994.15</v>
      </c>
      <c r="V54" s="187">
        <v>0</v>
      </c>
      <c r="W54" s="20">
        <v>0</v>
      </c>
      <c r="X54" s="20">
        <v>199106.64986363368</v>
      </c>
      <c r="Y54" s="49" t="s">
        <v>154</v>
      </c>
      <c r="Z54" s="49" t="s">
        <v>154</v>
      </c>
      <c r="AA54" s="49" t="s">
        <v>155</v>
      </c>
      <c r="AB54" s="49"/>
      <c r="AC54" s="49" t="s">
        <v>154</v>
      </c>
      <c r="AD54" s="187">
        <v>0</v>
      </c>
      <c r="AE54" s="187">
        <v>0</v>
      </c>
      <c r="AF54" s="187">
        <v>0</v>
      </c>
      <c r="AG54" s="187">
        <v>0</v>
      </c>
      <c r="AH54" s="206">
        <v>0</v>
      </c>
      <c r="AI54" s="206">
        <v>0</v>
      </c>
      <c r="AJ54" s="207">
        <v>0</v>
      </c>
      <c r="AK54" s="207">
        <v>0</v>
      </c>
      <c r="AL54" s="211">
        <v>0</v>
      </c>
      <c r="AM54" s="211">
        <v>0</v>
      </c>
      <c r="AN54" s="211">
        <v>0</v>
      </c>
      <c r="AO54" s="211">
        <v>0</v>
      </c>
      <c r="AP54" s="34">
        <v>42276</v>
      </c>
      <c r="AQ54" s="22">
        <v>161067.87</v>
      </c>
      <c r="AR54" s="42">
        <v>3517</v>
      </c>
      <c r="AS54" s="43"/>
      <c r="AT54" s="43"/>
      <c r="AU54" s="106">
        <v>3</v>
      </c>
      <c r="AV54" s="61">
        <v>43627</v>
      </c>
      <c r="AW54" s="38" t="s">
        <v>155</v>
      </c>
      <c r="AX54" s="38" t="s">
        <v>154</v>
      </c>
      <c r="AY54" s="193">
        <v>49485.48</v>
      </c>
      <c r="AZ54" s="61">
        <v>42675</v>
      </c>
      <c r="BA54" s="114" t="s">
        <v>156</v>
      </c>
      <c r="BB54" s="151">
        <v>5076413.3899999997</v>
      </c>
      <c r="BC54" s="52">
        <v>49485.48</v>
      </c>
      <c r="BD54" s="61">
        <v>42675</v>
      </c>
      <c r="BE54" s="115" t="s">
        <v>155</v>
      </c>
      <c r="BF54" s="61" t="s">
        <v>352</v>
      </c>
      <c r="BG54" s="43" t="s">
        <v>164</v>
      </c>
      <c r="BH54" s="38" t="s">
        <v>159</v>
      </c>
      <c r="BI54" s="62" t="s">
        <v>409</v>
      </c>
      <c r="BJ54" s="43"/>
      <c r="BK54" s="52">
        <v>4923600</v>
      </c>
      <c r="BL54" s="75">
        <v>42061</v>
      </c>
      <c r="BM54" s="75">
        <v>41255</v>
      </c>
      <c r="BN54" s="56" t="s">
        <v>154</v>
      </c>
      <c r="BO54" s="56" t="s">
        <v>154</v>
      </c>
      <c r="BP54" s="38" t="s">
        <v>155</v>
      </c>
      <c r="BQ54" s="43"/>
      <c r="BR54" s="38" t="s">
        <v>154</v>
      </c>
      <c r="BS54" s="38" t="s">
        <v>154</v>
      </c>
      <c r="BT54" s="38" t="s">
        <v>154</v>
      </c>
      <c r="BU54" s="43" t="s">
        <v>155</v>
      </c>
      <c r="BV54" s="43" t="s">
        <v>154</v>
      </c>
      <c r="BW54" s="43" t="s">
        <v>154</v>
      </c>
      <c r="BX54" s="43"/>
      <c r="BY54" s="38" t="s">
        <v>155</v>
      </c>
      <c r="BZ54" s="139" t="s">
        <v>366</v>
      </c>
      <c r="CA54" s="43">
        <v>9</v>
      </c>
      <c r="CB54" s="56">
        <f t="shared" si="5"/>
        <v>43511</v>
      </c>
      <c r="CC54" s="52">
        <f t="shared" si="6"/>
        <v>537865.3110000001</v>
      </c>
      <c r="CD54" s="52">
        <v>5378653.1100000003</v>
      </c>
      <c r="CE54" s="65">
        <f t="shared" si="7"/>
        <v>61</v>
      </c>
      <c r="CF54" s="61">
        <f t="shared" si="8"/>
        <v>43483</v>
      </c>
      <c r="CG54" s="120"/>
      <c r="CH54" s="125" t="s">
        <v>341</v>
      </c>
      <c r="CI54" s="128">
        <v>43511</v>
      </c>
      <c r="CJ54" s="126">
        <v>61</v>
      </c>
      <c r="CK54" s="127">
        <v>43483</v>
      </c>
      <c r="CL54" s="140">
        <v>1075730.6220000002</v>
      </c>
      <c r="CM54" s="152">
        <f t="shared" ref="CM54:CM63" si="10">CL54/2</f>
        <v>537865.3110000001</v>
      </c>
      <c r="CN54" s="219">
        <v>5378653.1100000003</v>
      </c>
      <c r="CO54" s="218">
        <f t="shared" si="9"/>
        <v>1075730.6219999995</v>
      </c>
      <c r="CP54" s="56">
        <v>43178</v>
      </c>
      <c r="CQ54" s="68">
        <v>1075730.6220000002</v>
      </c>
      <c r="CR54" s="52">
        <v>5378653.1100000003</v>
      </c>
      <c r="CS54" s="43">
        <v>214</v>
      </c>
      <c r="CT54" s="75">
        <v>43124</v>
      </c>
      <c r="CV54" s="101">
        <v>221</v>
      </c>
    </row>
    <row r="55" spans="1:100" ht="15" customHeight="1" x14ac:dyDescent="0.25">
      <c r="A55" s="45">
        <v>3614329</v>
      </c>
      <c r="B55" s="45" t="s">
        <v>162</v>
      </c>
      <c r="C55" s="45">
        <v>202</v>
      </c>
      <c r="D55" s="45">
        <v>1</v>
      </c>
      <c r="E55" s="37" t="s">
        <v>151</v>
      </c>
      <c r="F55" s="36">
        <v>300175</v>
      </c>
      <c r="G55" s="179" t="s">
        <v>271</v>
      </c>
      <c r="H55" s="54">
        <v>39548</v>
      </c>
      <c r="I55" s="54"/>
      <c r="J55" s="36">
        <v>840</v>
      </c>
      <c r="K55" s="40">
        <v>63434.68</v>
      </c>
      <c r="L55" s="36">
        <v>0.01</v>
      </c>
      <c r="M55" s="37">
        <v>0</v>
      </c>
      <c r="N55" s="36" t="s">
        <v>152</v>
      </c>
      <c r="O55" s="41"/>
      <c r="P55" s="36" t="s">
        <v>227</v>
      </c>
      <c r="Q55" s="36" t="s">
        <v>226</v>
      </c>
      <c r="R55" s="49" t="s">
        <v>154</v>
      </c>
      <c r="S55" s="187">
        <v>211484.61000000002</v>
      </c>
      <c r="T55" s="188">
        <v>145622.76</v>
      </c>
      <c r="U55" s="188">
        <v>65861.850000000006</v>
      </c>
      <c r="V55" s="187">
        <v>0</v>
      </c>
      <c r="W55" s="20">
        <v>0</v>
      </c>
      <c r="X55" s="20">
        <v>8928.6001975834042</v>
      </c>
      <c r="Y55" s="49" t="s">
        <v>154</v>
      </c>
      <c r="Z55" s="49" t="s">
        <v>154</v>
      </c>
      <c r="AA55" s="49"/>
      <c r="AB55" s="49"/>
      <c r="AC55" s="49"/>
      <c r="AD55" s="187">
        <v>0</v>
      </c>
      <c r="AE55" s="187">
        <v>0</v>
      </c>
      <c r="AF55" s="187">
        <v>0</v>
      </c>
      <c r="AG55" s="187">
        <v>0</v>
      </c>
      <c r="AH55" s="206">
        <v>0</v>
      </c>
      <c r="AI55" s="206">
        <v>0</v>
      </c>
      <c r="AJ55" s="207">
        <v>0</v>
      </c>
      <c r="AK55" s="207">
        <v>0</v>
      </c>
      <c r="AL55" s="211">
        <v>0</v>
      </c>
      <c r="AM55" s="211">
        <v>0</v>
      </c>
      <c r="AN55" s="211">
        <v>0</v>
      </c>
      <c r="AO55" s="211">
        <v>0</v>
      </c>
      <c r="AP55" s="34">
        <v>0</v>
      </c>
      <c r="AQ55" s="22">
        <v>0</v>
      </c>
      <c r="AR55" s="42">
        <v>2137</v>
      </c>
      <c r="AS55" s="67"/>
      <c r="AT55" s="43"/>
      <c r="AU55" s="44">
        <v>1</v>
      </c>
      <c r="AV55" s="61">
        <v>1095</v>
      </c>
      <c r="AW55" s="43" t="s">
        <v>155</v>
      </c>
      <c r="AX55" s="43" t="s">
        <v>155</v>
      </c>
      <c r="AY55" s="193">
        <v>24214.92</v>
      </c>
      <c r="AZ55" s="61">
        <v>42675</v>
      </c>
      <c r="BA55" s="45" t="s">
        <v>156</v>
      </c>
      <c r="BB55" s="154">
        <v>2485959.6800000002</v>
      </c>
      <c r="BC55" s="43">
        <v>24214.92</v>
      </c>
      <c r="BD55" s="61">
        <v>42675</v>
      </c>
      <c r="BE55" s="115" t="s">
        <v>155</v>
      </c>
      <c r="BF55" s="61" t="s">
        <v>352</v>
      </c>
      <c r="BG55" s="43" t="s">
        <v>164</v>
      </c>
      <c r="BH55" s="38" t="s">
        <v>355</v>
      </c>
      <c r="BI55" s="38" t="s">
        <v>410</v>
      </c>
      <c r="BJ55" s="38"/>
      <c r="BK55" s="43"/>
      <c r="BL55" s="56"/>
      <c r="BM55" s="56"/>
      <c r="BN55" s="56" t="s">
        <v>154</v>
      </c>
      <c r="BO55" s="56" t="s">
        <v>154</v>
      </c>
      <c r="BP55" s="43" t="s">
        <v>154</v>
      </c>
      <c r="BQ55" s="43"/>
      <c r="BR55" s="43" t="s">
        <v>154</v>
      </c>
      <c r="BS55" s="38" t="s">
        <v>154</v>
      </c>
      <c r="BT55" s="38" t="s">
        <v>154</v>
      </c>
      <c r="BU55" s="38" t="s">
        <v>154</v>
      </c>
      <c r="BV55" s="43" t="s">
        <v>154</v>
      </c>
      <c r="BW55" s="43" t="s">
        <v>154</v>
      </c>
      <c r="BX55" s="43"/>
      <c r="BY55" s="43" t="s">
        <v>155</v>
      </c>
      <c r="BZ55" s="139" t="s">
        <v>366</v>
      </c>
      <c r="CA55" s="43">
        <v>1</v>
      </c>
      <c r="CB55" s="56">
        <f t="shared" si="5"/>
        <v>43511</v>
      </c>
      <c r="CC55" s="52">
        <f t="shared" si="6"/>
        <v>262555.16899999999</v>
      </c>
      <c r="CD55" s="52">
        <v>2625551.69</v>
      </c>
      <c r="CE55" s="65">
        <f t="shared" si="7"/>
        <v>61</v>
      </c>
      <c r="CF55" s="61">
        <f t="shared" si="8"/>
        <v>43483</v>
      </c>
      <c r="CG55" s="118"/>
      <c r="CH55" s="125" t="s">
        <v>341</v>
      </c>
      <c r="CI55" s="128">
        <v>43511</v>
      </c>
      <c r="CJ55" s="126">
        <v>61</v>
      </c>
      <c r="CK55" s="127">
        <v>43483</v>
      </c>
      <c r="CL55" s="220">
        <v>525110.33799999999</v>
      </c>
      <c r="CM55" s="152">
        <f t="shared" si="10"/>
        <v>262555.16899999999</v>
      </c>
      <c r="CN55" s="219">
        <v>2625551.69</v>
      </c>
      <c r="CO55" s="218">
        <f t="shared" si="9"/>
        <v>525110.33799999999</v>
      </c>
      <c r="CP55" s="56">
        <v>43258</v>
      </c>
      <c r="CQ55" s="66">
        <v>525110.33799999999</v>
      </c>
      <c r="CR55" s="52">
        <v>2625551.69</v>
      </c>
      <c r="CS55" s="74">
        <v>872</v>
      </c>
      <c r="CT55" s="61">
        <v>43194</v>
      </c>
      <c r="CV55" s="101">
        <v>222</v>
      </c>
    </row>
    <row r="56" spans="1:100" x14ac:dyDescent="0.25">
      <c r="A56" s="45">
        <v>6530426</v>
      </c>
      <c r="B56" s="45" t="s">
        <v>162</v>
      </c>
      <c r="C56" s="45">
        <v>202</v>
      </c>
      <c r="D56" s="45">
        <v>1</v>
      </c>
      <c r="E56" s="37" t="s">
        <v>151</v>
      </c>
      <c r="F56" s="36">
        <v>300175</v>
      </c>
      <c r="G56" s="179" t="s">
        <v>262</v>
      </c>
      <c r="H56" s="54">
        <v>39548</v>
      </c>
      <c r="I56" s="54">
        <v>43199</v>
      </c>
      <c r="J56" s="36">
        <v>840</v>
      </c>
      <c r="K56" s="40">
        <v>6360</v>
      </c>
      <c r="L56" s="36">
        <v>13</v>
      </c>
      <c r="M56" s="37">
        <v>0</v>
      </c>
      <c r="N56" s="36" t="s">
        <v>152</v>
      </c>
      <c r="O56" s="41"/>
      <c r="P56" s="36" t="s">
        <v>227</v>
      </c>
      <c r="Q56" s="36" t="s">
        <v>226</v>
      </c>
      <c r="R56" s="49" t="s">
        <v>154</v>
      </c>
      <c r="S56" s="187">
        <v>2307737.7000000002</v>
      </c>
      <c r="T56" s="188">
        <v>1502526.52</v>
      </c>
      <c r="U56" s="188">
        <v>805211.18</v>
      </c>
      <c r="V56" s="187">
        <v>0</v>
      </c>
      <c r="W56" s="20">
        <v>0</v>
      </c>
      <c r="X56" s="20">
        <v>97429.629911087482</v>
      </c>
      <c r="Y56" s="49" t="s">
        <v>155</v>
      </c>
      <c r="Z56" s="49" t="s">
        <v>154</v>
      </c>
      <c r="AA56" s="49"/>
      <c r="AB56" s="49"/>
      <c r="AC56" s="49"/>
      <c r="AD56" s="187">
        <v>0</v>
      </c>
      <c r="AE56" s="187">
        <v>0</v>
      </c>
      <c r="AF56" s="187">
        <v>0</v>
      </c>
      <c r="AG56" s="187">
        <v>0</v>
      </c>
      <c r="AH56" s="206">
        <v>0</v>
      </c>
      <c r="AI56" s="206">
        <v>0</v>
      </c>
      <c r="AJ56" s="207">
        <v>0</v>
      </c>
      <c r="AK56" s="207">
        <v>0</v>
      </c>
      <c r="AL56" s="211">
        <v>0</v>
      </c>
      <c r="AM56" s="211">
        <v>0</v>
      </c>
      <c r="AN56" s="211">
        <v>0</v>
      </c>
      <c r="AO56" s="211">
        <v>0</v>
      </c>
      <c r="AP56" s="34">
        <v>0</v>
      </c>
      <c r="AQ56" s="22">
        <v>0</v>
      </c>
      <c r="AR56" s="42">
        <v>2014</v>
      </c>
      <c r="AS56" s="67"/>
      <c r="AT56" s="43"/>
      <c r="AU56" s="44">
        <v>1</v>
      </c>
      <c r="AV56" s="61">
        <v>44294</v>
      </c>
      <c r="AW56" s="43" t="s">
        <v>155</v>
      </c>
      <c r="AX56" s="43" t="s">
        <v>155</v>
      </c>
      <c r="AY56" s="193">
        <v>2219.09</v>
      </c>
      <c r="AZ56" s="61">
        <v>42675</v>
      </c>
      <c r="BA56" s="45" t="s">
        <v>156</v>
      </c>
      <c r="BB56" s="154">
        <v>227817.14</v>
      </c>
      <c r="BC56" s="43">
        <v>2219.09</v>
      </c>
      <c r="BD56" s="61">
        <v>42675</v>
      </c>
      <c r="BE56" s="115" t="s">
        <v>155</v>
      </c>
      <c r="BF56" s="61" t="s">
        <v>352</v>
      </c>
      <c r="BG56" s="43" t="s">
        <v>164</v>
      </c>
      <c r="BH56" s="38" t="s">
        <v>355</v>
      </c>
      <c r="BI56" s="38" t="s">
        <v>411</v>
      </c>
      <c r="BJ56" s="38"/>
      <c r="BK56" s="43"/>
      <c r="BL56" s="56"/>
      <c r="BM56" s="56"/>
      <c r="BN56" s="56" t="s">
        <v>154</v>
      </c>
      <c r="BO56" s="56" t="s">
        <v>154</v>
      </c>
      <c r="BP56" s="43" t="s">
        <v>154</v>
      </c>
      <c r="BQ56" s="43"/>
      <c r="BR56" s="43" t="s">
        <v>154</v>
      </c>
      <c r="BS56" s="38" t="s">
        <v>154</v>
      </c>
      <c r="BT56" s="38" t="s">
        <v>154</v>
      </c>
      <c r="BU56" s="38" t="s">
        <v>154</v>
      </c>
      <c r="BV56" s="43" t="s">
        <v>154</v>
      </c>
      <c r="BW56" s="43" t="s">
        <v>154</v>
      </c>
      <c r="BX56" s="43"/>
      <c r="BY56" s="43" t="s">
        <v>155</v>
      </c>
      <c r="BZ56" s="139" t="s">
        <v>366</v>
      </c>
      <c r="CA56" s="43">
        <v>1</v>
      </c>
      <c r="CB56" s="56">
        <f t="shared" si="5"/>
        <v>43511</v>
      </c>
      <c r="CC56" s="52">
        <f t="shared" si="6"/>
        <v>24060.956000000002</v>
      </c>
      <c r="CD56" s="52">
        <v>240609.56</v>
      </c>
      <c r="CE56" s="65">
        <f t="shared" si="7"/>
        <v>61</v>
      </c>
      <c r="CF56" s="61">
        <f t="shared" si="8"/>
        <v>43483</v>
      </c>
      <c r="CG56" s="118"/>
      <c r="CH56" s="125" t="s">
        <v>341</v>
      </c>
      <c r="CI56" s="128">
        <v>43511</v>
      </c>
      <c r="CJ56" s="126">
        <v>61</v>
      </c>
      <c r="CK56" s="127">
        <v>43483</v>
      </c>
      <c r="CL56" s="220">
        <v>48121.912000000004</v>
      </c>
      <c r="CM56" s="152">
        <f t="shared" si="10"/>
        <v>24060.956000000002</v>
      </c>
      <c r="CN56" s="219">
        <v>240609.56</v>
      </c>
      <c r="CO56" s="218">
        <f t="shared" si="9"/>
        <v>48121.911999999982</v>
      </c>
      <c r="CP56" s="56">
        <v>43258</v>
      </c>
      <c r="CQ56" s="66">
        <v>48121.912000000004</v>
      </c>
      <c r="CR56" s="52">
        <v>240609.56</v>
      </c>
      <c r="CS56" s="74">
        <v>872</v>
      </c>
      <c r="CT56" s="61">
        <v>43194</v>
      </c>
      <c r="CV56" s="101">
        <v>223</v>
      </c>
    </row>
    <row r="57" spans="1:100" ht="15" customHeight="1" x14ac:dyDescent="0.25">
      <c r="A57" s="45">
        <v>5105598</v>
      </c>
      <c r="B57" s="45" t="s">
        <v>163</v>
      </c>
      <c r="C57" s="45">
        <v>202</v>
      </c>
      <c r="D57" s="45">
        <v>1</v>
      </c>
      <c r="E57" s="37" t="s">
        <v>151</v>
      </c>
      <c r="F57" s="36">
        <v>300175</v>
      </c>
      <c r="G57" s="180" t="s">
        <v>238</v>
      </c>
      <c r="H57" s="54">
        <v>39022</v>
      </c>
      <c r="I57" s="54">
        <v>40844</v>
      </c>
      <c r="J57" s="36">
        <v>840</v>
      </c>
      <c r="K57" s="40">
        <v>30000</v>
      </c>
      <c r="L57" s="36">
        <v>14</v>
      </c>
      <c r="M57" s="37">
        <v>0</v>
      </c>
      <c r="N57" s="36" t="s">
        <v>152</v>
      </c>
      <c r="O57" s="37"/>
      <c r="P57" s="36" t="s">
        <v>227</v>
      </c>
      <c r="Q57" s="36" t="s">
        <v>226</v>
      </c>
      <c r="R57" s="49" t="s">
        <v>154</v>
      </c>
      <c r="S57" s="187">
        <v>76176</v>
      </c>
      <c r="T57" s="188">
        <v>76176</v>
      </c>
      <c r="U57" s="188">
        <v>0</v>
      </c>
      <c r="V57" s="187">
        <v>0</v>
      </c>
      <c r="W57" s="20">
        <v>0</v>
      </c>
      <c r="X57" s="20">
        <v>3216.0498518124477</v>
      </c>
      <c r="Y57" s="113" t="s">
        <v>155</v>
      </c>
      <c r="Z57" s="113" t="s">
        <v>154</v>
      </c>
      <c r="AA57" s="36" t="s">
        <v>155</v>
      </c>
      <c r="AB57" s="36"/>
      <c r="AC57" s="36"/>
      <c r="AD57" s="187">
        <v>0</v>
      </c>
      <c r="AE57" s="187">
        <v>0</v>
      </c>
      <c r="AF57" s="187">
        <v>0</v>
      </c>
      <c r="AG57" s="187">
        <v>0</v>
      </c>
      <c r="AH57" s="206">
        <v>0</v>
      </c>
      <c r="AI57" s="206">
        <v>0</v>
      </c>
      <c r="AJ57" s="207">
        <v>0</v>
      </c>
      <c r="AK57" s="207">
        <v>0</v>
      </c>
      <c r="AL57" s="211">
        <v>0</v>
      </c>
      <c r="AM57" s="211">
        <v>0</v>
      </c>
      <c r="AN57" s="211">
        <v>0</v>
      </c>
      <c r="AO57" s="211">
        <v>0</v>
      </c>
      <c r="AP57" s="34">
        <v>39052</v>
      </c>
      <c r="AQ57" s="22">
        <v>26783.95</v>
      </c>
      <c r="AR57" s="42">
        <v>3184</v>
      </c>
      <c r="AS57" s="38"/>
      <c r="AT57" s="38"/>
      <c r="AU57" s="44">
        <v>3</v>
      </c>
      <c r="AV57" s="56">
        <v>41939</v>
      </c>
      <c r="AW57" s="43" t="s">
        <v>155</v>
      </c>
      <c r="AX57" s="43" t="s">
        <v>154</v>
      </c>
      <c r="AY57" s="192">
        <v>1063.74</v>
      </c>
      <c r="AZ57" s="61">
        <v>42675</v>
      </c>
      <c r="BA57" s="45" t="s">
        <v>156</v>
      </c>
      <c r="BB57" s="151">
        <v>82058.92</v>
      </c>
      <c r="BC57" s="52">
        <v>1063.74</v>
      </c>
      <c r="BD57" s="61">
        <v>42675</v>
      </c>
      <c r="BE57" s="112" t="s">
        <v>155</v>
      </c>
      <c r="BF57" s="61" t="s">
        <v>352</v>
      </c>
      <c r="BG57" s="43" t="s">
        <v>164</v>
      </c>
      <c r="BH57" s="38" t="s">
        <v>159</v>
      </c>
      <c r="BI57" s="38" t="s">
        <v>412</v>
      </c>
      <c r="BJ57" s="38"/>
      <c r="BK57" s="52">
        <v>1000600</v>
      </c>
      <c r="BL57" s="56">
        <v>42059</v>
      </c>
      <c r="BM57" s="56">
        <v>41255</v>
      </c>
      <c r="BN57" s="56" t="s">
        <v>154</v>
      </c>
      <c r="BO57" s="56" t="s">
        <v>154</v>
      </c>
      <c r="BP57" s="38" t="s">
        <v>165</v>
      </c>
      <c r="BQ57" s="38"/>
      <c r="BR57" s="38" t="s">
        <v>154</v>
      </c>
      <c r="BS57" s="38" t="s">
        <v>154</v>
      </c>
      <c r="BT57" s="38" t="s">
        <v>154</v>
      </c>
      <c r="BU57" s="43" t="s">
        <v>155</v>
      </c>
      <c r="BV57" s="43" t="s">
        <v>154</v>
      </c>
      <c r="BW57" s="43" t="s">
        <v>154</v>
      </c>
      <c r="BX57" s="38"/>
      <c r="BY57" s="38" t="s">
        <v>155</v>
      </c>
      <c r="BZ57" s="139" t="s">
        <v>366</v>
      </c>
      <c r="CA57" s="38">
        <v>1</v>
      </c>
      <c r="CB57" s="56">
        <f t="shared" si="5"/>
        <v>43511</v>
      </c>
      <c r="CC57" s="52">
        <f t="shared" si="6"/>
        <v>8628.4660000000003</v>
      </c>
      <c r="CD57" s="52">
        <v>86284.66</v>
      </c>
      <c r="CE57" s="65">
        <f t="shared" si="7"/>
        <v>61</v>
      </c>
      <c r="CF57" s="61">
        <f t="shared" si="8"/>
        <v>43483</v>
      </c>
      <c r="CG57" s="119"/>
      <c r="CH57" s="125" t="s">
        <v>341</v>
      </c>
      <c r="CI57" s="128">
        <v>43511</v>
      </c>
      <c r="CJ57" s="126">
        <v>61</v>
      </c>
      <c r="CK57" s="127">
        <v>43483</v>
      </c>
      <c r="CL57" s="140">
        <v>17256.932000000001</v>
      </c>
      <c r="CM57" s="152">
        <f t="shared" si="10"/>
        <v>8628.4660000000003</v>
      </c>
      <c r="CN57" s="219">
        <v>86284.66</v>
      </c>
      <c r="CO57" s="218">
        <f t="shared" si="9"/>
        <v>17256.932000000001</v>
      </c>
      <c r="CP57" s="56">
        <v>43132</v>
      </c>
      <c r="CQ57" s="68">
        <v>17256.932000000001</v>
      </c>
      <c r="CR57" s="52">
        <v>86284.66</v>
      </c>
      <c r="CS57" s="77">
        <v>557</v>
      </c>
      <c r="CT57" s="70">
        <v>43068</v>
      </c>
      <c r="CV57" s="101">
        <v>224</v>
      </c>
    </row>
    <row r="58" spans="1:100" ht="15" customHeight="1" x14ac:dyDescent="0.25">
      <c r="A58" s="45">
        <v>9059981</v>
      </c>
      <c r="B58" s="45" t="s">
        <v>163</v>
      </c>
      <c r="C58" s="45">
        <v>202</v>
      </c>
      <c r="D58" s="45">
        <v>1</v>
      </c>
      <c r="E58" s="37" t="s">
        <v>151</v>
      </c>
      <c r="F58" s="36">
        <v>300175</v>
      </c>
      <c r="G58" s="179" t="s">
        <v>300</v>
      </c>
      <c r="H58" s="54">
        <v>39624</v>
      </c>
      <c r="I58" s="54">
        <v>46927</v>
      </c>
      <c r="J58" s="36">
        <v>980</v>
      </c>
      <c r="K58" s="46">
        <v>1590566.02</v>
      </c>
      <c r="L58" s="36">
        <v>12.5</v>
      </c>
      <c r="M58" s="37">
        <v>0</v>
      </c>
      <c r="N58" s="36" t="s">
        <v>152</v>
      </c>
      <c r="O58" s="37"/>
      <c r="P58" s="36" t="s">
        <v>227</v>
      </c>
      <c r="Q58" s="36" t="s">
        <v>226</v>
      </c>
      <c r="R58" s="49" t="s">
        <v>154</v>
      </c>
      <c r="S58" s="20">
        <v>1941243.8800000001</v>
      </c>
      <c r="T58" s="21">
        <v>1590556.02</v>
      </c>
      <c r="U58" s="21">
        <v>350687.86000000004</v>
      </c>
      <c r="V58" s="20">
        <v>0</v>
      </c>
      <c r="W58" s="20">
        <v>0</v>
      </c>
      <c r="X58" s="20">
        <v>1941243.8800000001</v>
      </c>
      <c r="Y58" s="113" t="s">
        <v>155</v>
      </c>
      <c r="Z58" s="113" t="s">
        <v>155</v>
      </c>
      <c r="AA58" s="113"/>
      <c r="AB58" s="36"/>
      <c r="AC58" s="36"/>
      <c r="AD58" s="20">
        <v>0</v>
      </c>
      <c r="AE58" s="20">
        <v>0</v>
      </c>
      <c r="AF58" s="20">
        <v>0</v>
      </c>
      <c r="AG58" s="20">
        <v>0</v>
      </c>
      <c r="AH58" s="20">
        <v>0</v>
      </c>
      <c r="AI58" s="20">
        <v>0</v>
      </c>
      <c r="AJ58" s="31">
        <v>0</v>
      </c>
      <c r="AK58" s="31">
        <v>0</v>
      </c>
      <c r="AL58" s="31">
        <v>0</v>
      </c>
      <c r="AM58" s="31">
        <v>0</v>
      </c>
      <c r="AN58" s="31">
        <v>0</v>
      </c>
      <c r="AO58" s="31">
        <v>0</v>
      </c>
      <c r="AP58" s="34">
        <v>42360</v>
      </c>
      <c r="AQ58" s="22">
        <v>10</v>
      </c>
      <c r="AR58" s="42">
        <v>1451</v>
      </c>
      <c r="AS58" s="67"/>
      <c r="AT58" s="67"/>
      <c r="AU58" s="107">
        <v>1</v>
      </c>
      <c r="AV58" s="61">
        <v>48022</v>
      </c>
      <c r="AW58" s="43" t="s">
        <v>155</v>
      </c>
      <c r="AX58" s="43" t="s">
        <v>154</v>
      </c>
      <c r="AY58" s="36">
        <v>244835.95</v>
      </c>
      <c r="AZ58" s="61">
        <v>42675</v>
      </c>
      <c r="BA58" s="45" t="s">
        <v>156</v>
      </c>
      <c r="BB58" s="38">
        <v>1626448.28</v>
      </c>
      <c r="BC58" s="38">
        <v>244835.95</v>
      </c>
      <c r="BD58" s="61">
        <v>42675</v>
      </c>
      <c r="BE58" s="115" t="s">
        <v>155</v>
      </c>
      <c r="BF58" s="61"/>
      <c r="BG58" s="61" t="s">
        <v>164</v>
      </c>
      <c r="BH58" s="38" t="s">
        <v>159</v>
      </c>
      <c r="BI58" s="38" t="s">
        <v>413</v>
      </c>
      <c r="BJ58" s="62"/>
      <c r="BK58" s="52">
        <v>603730.05000000005</v>
      </c>
      <c r="BL58" s="61">
        <v>42360</v>
      </c>
      <c r="BM58" s="56"/>
      <c r="BN58" s="56"/>
      <c r="BO58" s="56"/>
      <c r="BP58" s="56" t="s">
        <v>154</v>
      </c>
      <c r="BQ58" s="43"/>
      <c r="BR58" s="38" t="s">
        <v>154</v>
      </c>
      <c r="BS58" s="38" t="s">
        <v>154</v>
      </c>
      <c r="BT58" s="38" t="s">
        <v>154</v>
      </c>
      <c r="BU58" s="38"/>
      <c r="BV58" s="43"/>
      <c r="BW58" s="38"/>
      <c r="BX58" s="43"/>
      <c r="BY58" s="38" t="s">
        <v>155</v>
      </c>
      <c r="BZ58" s="139" t="s">
        <v>366</v>
      </c>
      <c r="CA58" s="43">
        <v>9</v>
      </c>
      <c r="CB58" s="56">
        <f t="shared" si="5"/>
        <v>43511</v>
      </c>
      <c r="CC58" s="52">
        <f t="shared" si="6"/>
        <v>175086.85800000001</v>
      </c>
      <c r="CD58" s="52">
        <v>1750868.58</v>
      </c>
      <c r="CE58" s="65">
        <f t="shared" si="7"/>
        <v>61</v>
      </c>
      <c r="CF58" s="61">
        <f t="shared" si="8"/>
        <v>43483</v>
      </c>
      <c r="CG58" s="119"/>
      <c r="CH58" s="125" t="s">
        <v>341</v>
      </c>
      <c r="CI58" s="128">
        <v>43511</v>
      </c>
      <c r="CJ58" s="126">
        <v>61</v>
      </c>
      <c r="CK58" s="127">
        <v>43483</v>
      </c>
      <c r="CL58" s="157">
        <v>350173.71600000001</v>
      </c>
      <c r="CM58" s="156">
        <f t="shared" si="10"/>
        <v>175086.85800000001</v>
      </c>
      <c r="CN58" s="151">
        <v>1750868.58</v>
      </c>
      <c r="CO58" s="218">
        <f t="shared" si="9"/>
        <v>350173.71600000001</v>
      </c>
      <c r="CP58" s="56">
        <v>43234</v>
      </c>
      <c r="CQ58" s="66">
        <v>350173.71600000001</v>
      </c>
      <c r="CR58" s="52">
        <v>1750868.58</v>
      </c>
      <c r="CS58" s="74">
        <v>711</v>
      </c>
      <c r="CT58" s="70">
        <v>43175</v>
      </c>
      <c r="CV58" s="101">
        <v>225</v>
      </c>
    </row>
    <row r="59" spans="1:100" x14ac:dyDescent="0.25">
      <c r="A59" s="45">
        <v>3679738</v>
      </c>
      <c r="B59" s="45"/>
      <c r="C59" s="45">
        <v>202</v>
      </c>
      <c r="D59" s="45">
        <v>1</v>
      </c>
      <c r="E59" s="37" t="s">
        <v>151</v>
      </c>
      <c r="F59" s="36">
        <v>300175</v>
      </c>
      <c r="G59" s="171" t="s">
        <v>193</v>
      </c>
      <c r="H59" s="51">
        <v>39533</v>
      </c>
      <c r="I59" s="51">
        <v>46106</v>
      </c>
      <c r="J59" s="48">
        <v>840</v>
      </c>
      <c r="K59" s="48">
        <v>40000</v>
      </c>
      <c r="L59" s="48">
        <v>12.5</v>
      </c>
      <c r="M59" s="48">
        <v>0</v>
      </c>
      <c r="N59" s="48" t="s">
        <v>152</v>
      </c>
      <c r="O59" s="48"/>
      <c r="P59" s="48" t="s">
        <v>241</v>
      </c>
      <c r="Q59" s="48" t="s">
        <v>226</v>
      </c>
      <c r="R59" s="44" t="s">
        <v>154</v>
      </c>
      <c r="S59" s="187">
        <v>771548.12000000011</v>
      </c>
      <c r="T59" s="188">
        <v>703946.05</v>
      </c>
      <c r="U59" s="188">
        <v>67602.070000000007</v>
      </c>
      <c r="V59" s="187">
        <v>0</v>
      </c>
      <c r="W59" s="20">
        <v>4119.37</v>
      </c>
      <c r="X59" s="20">
        <v>32573.739983619158</v>
      </c>
      <c r="Y59" s="109" t="s">
        <v>155</v>
      </c>
      <c r="Z59" s="109" t="s">
        <v>155</v>
      </c>
      <c r="AA59" s="109" t="s">
        <v>155</v>
      </c>
      <c r="AB59" s="48"/>
      <c r="AC59" s="48"/>
      <c r="AD59" s="187">
        <v>0</v>
      </c>
      <c r="AE59" s="187">
        <v>0</v>
      </c>
      <c r="AF59" s="187">
        <v>0</v>
      </c>
      <c r="AG59" s="187">
        <v>0</v>
      </c>
      <c r="AH59" s="206">
        <v>0</v>
      </c>
      <c r="AI59" s="206">
        <v>0</v>
      </c>
      <c r="AJ59" s="207">
        <v>0</v>
      </c>
      <c r="AK59" s="207">
        <v>0</v>
      </c>
      <c r="AL59" s="211">
        <v>0</v>
      </c>
      <c r="AM59" s="211">
        <v>0</v>
      </c>
      <c r="AN59" s="211">
        <v>0</v>
      </c>
      <c r="AO59" s="211">
        <v>0</v>
      </c>
      <c r="AP59" s="34">
        <v>41666</v>
      </c>
      <c r="AQ59" s="22">
        <v>15</v>
      </c>
      <c r="AR59" s="42">
        <v>2178</v>
      </c>
      <c r="AS59" s="84"/>
      <c r="AT59" s="84"/>
      <c r="AU59" s="44">
        <v>1</v>
      </c>
      <c r="AV59" s="90">
        <v>47201</v>
      </c>
      <c r="AW59" s="85" t="s">
        <v>155</v>
      </c>
      <c r="AX59" s="63" t="s">
        <v>154</v>
      </c>
      <c r="AY59" s="197">
        <v>14116.08</v>
      </c>
      <c r="AZ59" s="70">
        <v>42675</v>
      </c>
      <c r="BA59" s="50" t="s">
        <v>156</v>
      </c>
      <c r="BB59" s="200">
        <v>831133.24</v>
      </c>
      <c r="BC59" s="38"/>
      <c r="BD59" s="61">
        <v>42675</v>
      </c>
      <c r="BE59" s="115" t="s">
        <v>155</v>
      </c>
      <c r="BF59" s="61" t="s">
        <v>352</v>
      </c>
      <c r="BG59" s="43" t="s">
        <v>164</v>
      </c>
      <c r="BH59" s="38" t="s">
        <v>159</v>
      </c>
      <c r="BI59" s="38" t="s">
        <v>414</v>
      </c>
      <c r="BJ59" s="38"/>
      <c r="BK59" s="97">
        <v>1077500</v>
      </c>
      <c r="BL59" s="56">
        <v>42058</v>
      </c>
      <c r="BM59" s="56"/>
      <c r="BN59" s="56" t="s">
        <v>154</v>
      </c>
      <c r="BO59" s="56" t="s">
        <v>154</v>
      </c>
      <c r="BP59" s="38" t="s">
        <v>154</v>
      </c>
      <c r="BQ59" s="38"/>
      <c r="BR59" s="38" t="s">
        <v>154</v>
      </c>
      <c r="BS59" s="38" t="s">
        <v>154</v>
      </c>
      <c r="BT59" s="38" t="s">
        <v>154</v>
      </c>
      <c r="BU59" s="43" t="s">
        <v>155</v>
      </c>
      <c r="BV59" s="43" t="s">
        <v>154</v>
      </c>
      <c r="BW59" s="43" t="s">
        <v>154</v>
      </c>
      <c r="BX59" s="38"/>
      <c r="BY59" s="43" t="s">
        <v>155</v>
      </c>
      <c r="BZ59" s="139" t="s">
        <v>366</v>
      </c>
      <c r="CA59" s="43">
        <v>9</v>
      </c>
      <c r="CB59" s="56">
        <f t="shared" si="5"/>
        <v>43455</v>
      </c>
      <c r="CC59" s="52">
        <f t="shared" si="6"/>
        <v>91235.108000000007</v>
      </c>
      <c r="CD59" s="87">
        <v>912351.08</v>
      </c>
      <c r="CE59" s="65">
        <f t="shared" si="7"/>
        <v>2410</v>
      </c>
      <c r="CF59" s="61">
        <f t="shared" si="8"/>
        <v>43427</v>
      </c>
      <c r="CG59" s="121"/>
      <c r="CH59" s="125" t="s">
        <v>343</v>
      </c>
      <c r="CI59" s="128">
        <v>43455</v>
      </c>
      <c r="CJ59" s="126">
        <v>2410</v>
      </c>
      <c r="CK59" s="127">
        <v>43427</v>
      </c>
      <c r="CL59" s="254">
        <v>182470.21600000001</v>
      </c>
      <c r="CM59" s="221">
        <f t="shared" si="10"/>
        <v>91235.108000000007</v>
      </c>
      <c r="CN59" s="222">
        <v>912351.08</v>
      </c>
      <c r="CO59" s="218">
        <f t="shared" si="9"/>
        <v>182470.2159999999</v>
      </c>
      <c r="CP59" s="56">
        <v>43244</v>
      </c>
      <c r="CQ59" s="97">
        <v>182470.21600000001</v>
      </c>
      <c r="CR59" s="87">
        <v>912351.08</v>
      </c>
      <c r="CS59" s="88"/>
      <c r="CT59" s="89">
        <v>43180</v>
      </c>
      <c r="CV59" s="101">
        <v>270</v>
      </c>
    </row>
    <row r="60" spans="1:100" x14ac:dyDescent="0.25">
      <c r="A60" s="104">
        <v>364167</v>
      </c>
      <c r="B60" s="45"/>
      <c r="C60" s="45">
        <v>202</v>
      </c>
      <c r="D60" s="45">
        <v>1</v>
      </c>
      <c r="E60" s="37" t="s">
        <v>151</v>
      </c>
      <c r="F60" s="36">
        <v>300175</v>
      </c>
      <c r="G60" s="171" t="s">
        <v>178</v>
      </c>
      <c r="H60" s="51">
        <v>39735</v>
      </c>
      <c r="I60" s="51">
        <v>42290</v>
      </c>
      <c r="J60" s="48">
        <v>840</v>
      </c>
      <c r="K60" s="83">
        <v>85000</v>
      </c>
      <c r="L60" s="48">
        <v>13</v>
      </c>
      <c r="M60" s="48">
        <v>0</v>
      </c>
      <c r="N60" s="48" t="s">
        <v>161</v>
      </c>
      <c r="O60" s="44"/>
      <c r="P60" s="48" t="s">
        <v>225</v>
      </c>
      <c r="Q60" s="48" t="s">
        <v>226</v>
      </c>
      <c r="R60" s="44" t="s">
        <v>154</v>
      </c>
      <c r="S60" s="187">
        <v>2184376.66</v>
      </c>
      <c r="T60" s="188">
        <v>1987033.66</v>
      </c>
      <c r="U60" s="188">
        <v>197343</v>
      </c>
      <c r="V60" s="187">
        <v>0</v>
      </c>
      <c r="W60" s="20">
        <v>4037823.21</v>
      </c>
      <c r="X60" s="20">
        <v>92221.490150382931</v>
      </c>
      <c r="Y60" s="44" t="s">
        <v>154</v>
      </c>
      <c r="Z60" s="44" t="s">
        <v>155</v>
      </c>
      <c r="AA60" s="44" t="s">
        <v>155</v>
      </c>
      <c r="AB60" s="44"/>
      <c r="AC60" s="44"/>
      <c r="AD60" s="187">
        <v>0</v>
      </c>
      <c r="AE60" s="187">
        <v>0</v>
      </c>
      <c r="AF60" s="187">
        <v>0</v>
      </c>
      <c r="AG60" s="187">
        <v>0</v>
      </c>
      <c r="AH60" s="206">
        <v>0</v>
      </c>
      <c r="AI60" s="206">
        <v>0</v>
      </c>
      <c r="AJ60" s="207">
        <v>0</v>
      </c>
      <c r="AK60" s="207">
        <v>3715.72</v>
      </c>
      <c r="AL60" s="211">
        <v>0</v>
      </c>
      <c r="AM60" s="211">
        <v>0</v>
      </c>
      <c r="AN60" s="211">
        <v>0</v>
      </c>
      <c r="AO60" s="211">
        <v>0</v>
      </c>
      <c r="AP60" s="34">
        <v>43447</v>
      </c>
      <c r="AQ60" s="22">
        <v>133.62</v>
      </c>
      <c r="AR60" s="42">
        <v>4014</v>
      </c>
      <c r="AS60" s="84"/>
      <c r="AT60" s="85"/>
      <c r="AU60" s="44">
        <v>3</v>
      </c>
      <c r="AV60" s="70">
        <v>43385</v>
      </c>
      <c r="AW60" s="85" t="s">
        <v>155</v>
      </c>
      <c r="AX60" s="85" t="s">
        <v>154</v>
      </c>
      <c r="AY60" s="195">
        <v>22953.71</v>
      </c>
      <c r="AZ60" s="70">
        <v>42675</v>
      </c>
      <c r="BA60" s="50" t="s">
        <v>156</v>
      </c>
      <c r="BB60" s="199">
        <v>2356481.09</v>
      </c>
      <c r="BC60" s="38">
        <v>22953.71</v>
      </c>
      <c r="BD60" s="61">
        <v>42675</v>
      </c>
      <c r="BE60" s="115" t="s">
        <v>155</v>
      </c>
      <c r="BF60" s="61" t="s">
        <v>352</v>
      </c>
      <c r="BG60" s="43" t="s">
        <v>164</v>
      </c>
      <c r="BH60" s="43" t="s">
        <v>159</v>
      </c>
      <c r="BI60" s="38" t="s">
        <v>415</v>
      </c>
      <c r="BJ60" s="38"/>
      <c r="BK60" s="43">
        <v>1090400</v>
      </c>
      <c r="BL60" s="56">
        <v>42060</v>
      </c>
      <c r="BM60" s="56"/>
      <c r="BN60" s="56" t="s">
        <v>154</v>
      </c>
      <c r="BO60" s="56" t="s">
        <v>154</v>
      </c>
      <c r="BP60" s="43" t="s">
        <v>154</v>
      </c>
      <c r="BQ60" s="43"/>
      <c r="BR60" s="43" t="s">
        <v>154</v>
      </c>
      <c r="BS60" s="38" t="s">
        <v>154</v>
      </c>
      <c r="BT60" s="38" t="s">
        <v>154</v>
      </c>
      <c r="BU60" s="43" t="s">
        <v>155</v>
      </c>
      <c r="BV60" s="43" t="s">
        <v>154</v>
      </c>
      <c r="BW60" s="43" t="s">
        <v>154</v>
      </c>
      <c r="BX60" s="43"/>
      <c r="BY60" s="43" t="s">
        <v>155</v>
      </c>
      <c r="BZ60" s="139" t="s">
        <v>366</v>
      </c>
      <c r="CA60" s="43">
        <v>9</v>
      </c>
      <c r="CB60" s="56">
        <f t="shared" si="5"/>
        <v>43455</v>
      </c>
      <c r="CC60" s="52">
        <f t="shared" si="6"/>
        <v>245142.72200000004</v>
      </c>
      <c r="CD60" s="87">
        <v>2451427.2200000002</v>
      </c>
      <c r="CE60" s="65">
        <f t="shared" si="7"/>
        <v>2410</v>
      </c>
      <c r="CF60" s="61">
        <f t="shared" si="8"/>
        <v>43427</v>
      </c>
      <c r="CG60" s="121"/>
      <c r="CH60" s="125" t="s">
        <v>342</v>
      </c>
      <c r="CI60" s="128">
        <v>43455</v>
      </c>
      <c r="CJ60" s="126">
        <v>2410</v>
      </c>
      <c r="CK60" s="127">
        <v>43427</v>
      </c>
      <c r="CL60" s="256">
        <v>490285.44400000008</v>
      </c>
      <c r="CM60" s="221">
        <f t="shared" si="10"/>
        <v>245142.72200000004</v>
      </c>
      <c r="CN60" s="222">
        <v>2451427.2200000002</v>
      </c>
      <c r="CO60" s="218">
        <f t="shared" si="9"/>
        <v>490285.4439999999</v>
      </c>
      <c r="CP60" s="56">
        <v>43297</v>
      </c>
      <c r="CQ60" s="66">
        <v>490285.44400000008</v>
      </c>
      <c r="CR60" s="87">
        <v>2451427.2200000002</v>
      </c>
      <c r="CS60" s="88"/>
      <c r="CT60" s="89">
        <v>43231</v>
      </c>
      <c r="CV60" s="101">
        <v>255</v>
      </c>
    </row>
    <row r="61" spans="1:100" x14ac:dyDescent="0.25">
      <c r="A61" s="45">
        <v>356649</v>
      </c>
      <c r="B61" s="45"/>
      <c r="C61" s="45">
        <v>202</v>
      </c>
      <c r="D61" s="45">
        <v>1</v>
      </c>
      <c r="E61" s="37" t="s">
        <v>151</v>
      </c>
      <c r="F61" s="36">
        <v>300175</v>
      </c>
      <c r="G61" s="171" t="s">
        <v>179</v>
      </c>
      <c r="H61" s="51">
        <v>39574</v>
      </c>
      <c r="I61" s="51">
        <v>45051</v>
      </c>
      <c r="J61" s="48">
        <v>840</v>
      </c>
      <c r="K61" s="92">
        <v>900000</v>
      </c>
      <c r="L61" s="48">
        <v>12.5</v>
      </c>
      <c r="M61" s="44">
        <v>0</v>
      </c>
      <c r="N61" s="48" t="s">
        <v>161</v>
      </c>
      <c r="O61" s="44"/>
      <c r="P61" s="48" t="s">
        <v>225</v>
      </c>
      <c r="Q61" s="48" t="s">
        <v>226</v>
      </c>
      <c r="R61" s="44" t="s">
        <v>154</v>
      </c>
      <c r="S61" s="187">
        <v>25153264.009999998</v>
      </c>
      <c r="T61" s="188">
        <v>21317580</v>
      </c>
      <c r="U61" s="188">
        <v>3835684.01</v>
      </c>
      <c r="V61" s="187">
        <v>0</v>
      </c>
      <c r="W61" s="20">
        <v>0</v>
      </c>
      <c r="X61" s="20">
        <v>1061937.4998944532</v>
      </c>
      <c r="Y61" s="44" t="s">
        <v>155</v>
      </c>
      <c r="Z61" s="44" t="s">
        <v>155</v>
      </c>
      <c r="AA61" s="44" t="s">
        <v>155</v>
      </c>
      <c r="AB61" s="44"/>
      <c r="AC61" s="44"/>
      <c r="AD61" s="187">
        <v>0</v>
      </c>
      <c r="AE61" s="187">
        <v>0</v>
      </c>
      <c r="AF61" s="187">
        <v>0</v>
      </c>
      <c r="AG61" s="187">
        <v>0</v>
      </c>
      <c r="AH61" s="206">
        <v>0</v>
      </c>
      <c r="AI61" s="206">
        <v>0</v>
      </c>
      <c r="AJ61" s="207">
        <v>0</v>
      </c>
      <c r="AK61" s="207">
        <v>0</v>
      </c>
      <c r="AL61" s="211">
        <v>0</v>
      </c>
      <c r="AM61" s="211">
        <v>0</v>
      </c>
      <c r="AN61" s="211">
        <v>0</v>
      </c>
      <c r="AO61" s="211">
        <v>0</v>
      </c>
      <c r="AP61" s="34">
        <v>41227</v>
      </c>
      <c r="AQ61" s="22">
        <v>900000</v>
      </c>
      <c r="AR61" s="42">
        <v>3987</v>
      </c>
      <c r="AS61" s="85" t="s">
        <v>314</v>
      </c>
      <c r="AT61" s="85"/>
      <c r="AU61" s="44">
        <v>3</v>
      </c>
      <c r="AV61" s="90">
        <v>46146</v>
      </c>
      <c r="AW61" s="85" t="s">
        <v>155</v>
      </c>
      <c r="AX61" s="85" t="s">
        <v>154</v>
      </c>
      <c r="AY61" s="196">
        <v>2148042.0299999998</v>
      </c>
      <c r="AZ61" s="70">
        <v>42675</v>
      </c>
      <c r="BA61" s="50" t="s">
        <v>156</v>
      </c>
      <c r="BB61" s="159">
        <v>27095800.440000001</v>
      </c>
      <c r="BC61" s="52">
        <v>2148042.0299999998</v>
      </c>
      <c r="BD61" s="61">
        <v>42675</v>
      </c>
      <c r="BE61" s="112" t="s">
        <v>155</v>
      </c>
      <c r="BF61" s="61" t="s">
        <v>352</v>
      </c>
      <c r="BG61" s="43" t="s">
        <v>164</v>
      </c>
      <c r="BH61" s="38" t="s">
        <v>231</v>
      </c>
      <c r="BI61" s="38" t="s">
        <v>416</v>
      </c>
      <c r="BJ61" s="43"/>
      <c r="BK61" s="52">
        <v>3170656</v>
      </c>
      <c r="BL61" s="56">
        <v>42391</v>
      </c>
      <c r="BM61" s="56">
        <v>42390</v>
      </c>
      <c r="BN61" s="56" t="s">
        <v>154</v>
      </c>
      <c r="BO61" s="56" t="s">
        <v>154</v>
      </c>
      <c r="BP61" s="38" t="s">
        <v>173</v>
      </c>
      <c r="BQ61" s="43"/>
      <c r="BR61" s="38" t="s">
        <v>154</v>
      </c>
      <c r="BS61" s="38" t="s">
        <v>154</v>
      </c>
      <c r="BT61" s="38" t="s">
        <v>154</v>
      </c>
      <c r="BU61" s="43" t="s">
        <v>155</v>
      </c>
      <c r="BV61" s="43" t="s">
        <v>154</v>
      </c>
      <c r="BW61" s="43" t="s">
        <v>154</v>
      </c>
      <c r="BX61" s="43"/>
      <c r="BY61" s="43" t="s">
        <v>155</v>
      </c>
      <c r="BZ61" s="139" t="s">
        <v>366</v>
      </c>
      <c r="CA61" s="43">
        <v>9</v>
      </c>
      <c r="CB61" s="56">
        <f t="shared" si="5"/>
        <v>43455</v>
      </c>
      <c r="CC61" s="52">
        <f t="shared" si="6"/>
        <v>2868710.5290000001</v>
      </c>
      <c r="CD61" s="87">
        <v>28687105.289999999</v>
      </c>
      <c r="CE61" s="65">
        <f t="shared" si="7"/>
        <v>2410</v>
      </c>
      <c r="CF61" s="61">
        <f t="shared" si="8"/>
        <v>43427</v>
      </c>
      <c r="CG61" s="121"/>
      <c r="CH61" s="125" t="s">
        <v>342</v>
      </c>
      <c r="CI61" s="128">
        <v>43455</v>
      </c>
      <c r="CJ61" s="126">
        <v>2410</v>
      </c>
      <c r="CK61" s="127">
        <v>43427</v>
      </c>
      <c r="CL61" s="256">
        <v>5737421.0580000002</v>
      </c>
      <c r="CM61" s="221">
        <f t="shared" si="10"/>
        <v>2868710.5290000001</v>
      </c>
      <c r="CN61" s="222">
        <v>28687105.289999999</v>
      </c>
      <c r="CO61" s="218">
        <f t="shared" si="9"/>
        <v>5737421.0579999983</v>
      </c>
      <c r="CP61" s="56">
        <v>43178</v>
      </c>
      <c r="CQ61" s="66">
        <v>5737421.0580000002</v>
      </c>
      <c r="CR61" s="87">
        <v>28687105.289999999</v>
      </c>
      <c r="CS61" s="88"/>
      <c r="CT61" s="89">
        <v>43124</v>
      </c>
      <c r="CV61" s="101">
        <v>256</v>
      </c>
    </row>
    <row r="62" spans="1:100" ht="15" customHeight="1" x14ac:dyDescent="0.25">
      <c r="A62" s="45">
        <v>3612248</v>
      </c>
      <c r="B62" s="45" t="s">
        <v>162</v>
      </c>
      <c r="C62" s="45">
        <v>202</v>
      </c>
      <c r="D62" s="45">
        <v>1</v>
      </c>
      <c r="E62" s="37" t="s">
        <v>151</v>
      </c>
      <c r="F62" s="36">
        <v>300175</v>
      </c>
      <c r="G62" s="180" t="s">
        <v>261</v>
      </c>
      <c r="H62" s="54">
        <v>39161</v>
      </c>
      <c r="I62" s="54">
        <v>40987</v>
      </c>
      <c r="J62" s="36">
        <v>840</v>
      </c>
      <c r="K62" s="40">
        <v>300000</v>
      </c>
      <c r="L62" s="36">
        <v>12</v>
      </c>
      <c r="M62" s="37">
        <v>0</v>
      </c>
      <c r="N62" s="36" t="s">
        <v>226</v>
      </c>
      <c r="O62" s="37"/>
      <c r="P62" s="36" t="s">
        <v>227</v>
      </c>
      <c r="Q62" s="36" t="s">
        <v>226</v>
      </c>
      <c r="R62" s="49" t="s">
        <v>154</v>
      </c>
      <c r="S62" s="187">
        <v>4114543.54</v>
      </c>
      <c r="T62" s="188">
        <v>3639406.18</v>
      </c>
      <c r="U62" s="188">
        <v>475137.36</v>
      </c>
      <c r="V62" s="187">
        <v>0</v>
      </c>
      <c r="W62" s="20">
        <v>0</v>
      </c>
      <c r="X62" s="20">
        <v>173710.58000016888</v>
      </c>
      <c r="Y62" s="113" t="s">
        <v>155</v>
      </c>
      <c r="Z62" s="113" t="s">
        <v>155</v>
      </c>
      <c r="AA62" s="36"/>
      <c r="AB62" s="36"/>
      <c r="AC62" s="36"/>
      <c r="AD62" s="187">
        <v>0</v>
      </c>
      <c r="AE62" s="187">
        <v>0</v>
      </c>
      <c r="AF62" s="187">
        <v>0</v>
      </c>
      <c r="AG62" s="187">
        <v>0</v>
      </c>
      <c r="AH62" s="206">
        <v>0</v>
      </c>
      <c r="AI62" s="206">
        <v>0</v>
      </c>
      <c r="AJ62" s="207">
        <v>0</v>
      </c>
      <c r="AK62" s="207">
        <v>0</v>
      </c>
      <c r="AL62" s="211">
        <v>0</v>
      </c>
      <c r="AM62" s="211">
        <v>0</v>
      </c>
      <c r="AN62" s="211">
        <v>0</v>
      </c>
      <c r="AO62" s="211">
        <v>0</v>
      </c>
      <c r="AP62" s="34">
        <v>0</v>
      </c>
      <c r="AQ62" s="22">
        <v>0</v>
      </c>
      <c r="AR62" s="42">
        <v>2137</v>
      </c>
      <c r="AS62" s="38"/>
      <c r="AT62" s="38"/>
      <c r="AU62" s="44">
        <v>3</v>
      </c>
      <c r="AV62" s="61">
        <v>42082</v>
      </c>
      <c r="AW62" s="43" t="s">
        <v>155</v>
      </c>
      <c r="AX62" s="43" t="s">
        <v>155</v>
      </c>
      <c r="AY62" s="192">
        <v>77885.829999999987</v>
      </c>
      <c r="AZ62" s="61">
        <v>42675</v>
      </c>
      <c r="BA62" s="45" t="s">
        <v>156</v>
      </c>
      <c r="BB62" s="151">
        <v>7995938.9100000001</v>
      </c>
      <c r="BC62" s="52">
        <v>77885.829999999987</v>
      </c>
      <c r="BD62" s="61">
        <v>42675</v>
      </c>
      <c r="BE62" s="112" t="s">
        <v>155</v>
      </c>
      <c r="BF62" s="61" t="s">
        <v>352</v>
      </c>
      <c r="BG62" s="43" t="s">
        <v>164</v>
      </c>
      <c r="BH62" s="38" t="s">
        <v>172</v>
      </c>
      <c r="BI62" s="38" t="s">
        <v>301</v>
      </c>
      <c r="BJ62" s="38"/>
      <c r="BK62" s="52"/>
      <c r="BL62" s="56"/>
      <c r="BM62" s="56"/>
      <c r="BN62" s="56" t="s">
        <v>154</v>
      </c>
      <c r="BO62" s="56" t="s">
        <v>154</v>
      </c>
      <c r="BP62" s="38" t="s">
        <v>173</v>
      </c>
      <c r="BQ62" s="38"/>
      <c r="BR62" s="38" t="s">
        <v>154</v>
      </c>
      <c r="BS62" s="38" t="s">
        <v>154</v>
      </c>
      <c r="BT62" s="38" t="s">
        <v>154</v>
      </c>
      <c r="BU62" s="38" t="s">
        <v>154</v>
      </c>
      <c r="BV62" s="43" t="s">
        <v>154</v>
      </c>
      <c r="BW62" s="43" t="s">
        <v>154</v>
      </c>
      <c r="BX62" s="38"/>
      <c r="BY62" s="38" t="s">
        <v>155</v>
      </c>
      <c r="BZ62" s="139" t="s">
        <v>366</v>
      </c>
      <c r="CA62" s="38">
        <v>1</v>
      </c>
      <c r="CB62" s="56">
        <f t="shared" si="5"/>
        <v>43511</v>
      </c>
      <c r="CC62" s="52">
        <f t="shared" si="6"/>
        <v>466054.89000000007</v>
      </c>
      <c r="CD62" s="52">
        <v>4660548.9000000004</v>
      </c>
      <c r="CE62" s="65">
        <f t="shared" si="7"/>
        <v>61</v>
      </c>
      <c r="CF62" s="61">
        <f t="shared" si="8"/>
        <v>43483</v>
      </c>
      <c r="CG62" s="119"/>
      <c r="CH62" s="125" t="s">
        <v>341</v>
      </c>
      <c r="CI62" s="128">
        <v>43511</v>
      </c>
      <c r="CJ62" s="126">
        <v>61</v>
      </c>
      <c r="CK62" s="127">
        <v>43483</v>
      </c>
      <c r="CL62" s="140">
        <v>932109.78000000014</v>
      </c>
      <c r="CM62" s="152">
        <f t="shared" si="10"/>
        <v>466054.89000000007</v>
      </c>
      <c r="CN62" s="219">
        <v>4660548.9000000004</v>
      </c>
      <c r="CO62" s="218">
        <f t="shared" si="9"/>
        <v>932109.7799999998</v>
      </c>
      <c r="CP62" s="56">
        <v>43132</v>
      </c>
      <c r="CQ62" s="68">
        <v>932109.78000000014</v>
      </c>
      <c r="CR62" s="52">
        <v>4660548.9000000004</v>
      </c>
      <c r="CS62" s="77">
        <v>557</v>
      </c>
      <c r="CT62" s="70">
        <v>43068</v>
      </c>
      <c r="CV62" s="101">
        <v>226</v>
      </c>
    </row>
    <row r="63" spans="1:100" ht="15" customHeight="1" x14ac:dyDescent="0.25">
      <c r="A63" s="45">
        <v>3682792</v>
      </c>
      <c r="B63" s="45" t="s">
        <v>162</v>
      </c>
      <c r="C63" s="45">
        <v>202</v>
      </c>
      <c r="D63" s="45">
        <v>1</v>
      </c>
      <c r="E63" s="37" t="s">
        <v>151</v>
      </c>
      <c r="F63" s="36">
        <v>300175</v>
      </c>
      <c r="G63" s="180" t="s">
        <v>254</v>
      </c>
      <c r="H63" s="54">
        <v>39380</v>
      </c>
      <c r="I63" s="54">
        <v>46682</v>
      </c>
      <c r="J63" s="36">
        <v>840</v>
      </c>
      <c r="K63" s="40">
        <v>67500</v>
      </c>
      <c r="L63" s="36">
        <v>11</v>
      </c>
      <c r="M63" s="37">
        <v>0</v>
      </c>
      <c r="N63" s="36" t="s">
        <v>152</v>
      </c>
      <c r="O63" s="37"/>
      <c r="P63" s="36" t="s">
        <v>227</v>
      </c>
      <c r="Q63" s="36" t="s">
        <v>226</v>
      </c>
      <c r="R63" s="49" t="s">
        <v>154</v>
      </c>
      <c r="S63" s="187">
        <v>1360780.48</v>
      </c>
      <c r="T63" s="188">
        <v>1339010.49</v>
      </c>
      <c r="U63" s="188">
        <v>21769.99</v>
      </c>
      <c r="V63" s="187">
        <v>0</v>
      </c>
      <c r="W63" s="20">
        <v>0</v>
      </c>
      <c r="X63" s="20">
        <v>57450.349992822827</v>
      </c>
      <c r="Y63" s="58" t="s">
        <v>155</v>
      </c>
      <c r="Z63" s="113" t="s">
        <v>154</v>
      </c>
      <c r="AA63" s="36" t="s">
        <v>155</v>
      </c>
      <c r="AB63" s="36"/>
      <c r="AC63" s="36"/>
      <c r="AD63" s="187">
        <v>0</v>
      </c>
      <c r="AE63" s="187">
        <v>0</v>
      </c>
      <c r="AF63" s="187">
        <v>0</v>
      </c>
      <c r="AG63" s="187">
        <v>0</v>
      </c>
      <c r="AH63" s="206">
        <v>0</v>
      </c>
      <c r="AI63" s="206">
        <v>0</v>
      </c>
      <c r="AJ63" s="207">
        <v>0</v>
      </c>
      <c r="AK63" s="207">
        <v>0</v>
      </c>
      <c r="AL63" s="211">
        <v>0</v>
      </c>
      <c r="AM63" s="211">
        <v>0</v>
      </c>
      <c r="AN63" s="211">
        <v>0</v>
      </c>
      <c r="AO63" s="211">
        <v>0</v>
      </c>
      <c r="AP63" s="34">
        <v>42276</v>
      </c>
      <c r="AQ63" s="22">
        <v>56531.25</v>
      </c>
      <c r="AR63" s="42">
        <v>3211</v>
      </c>
      <c r="AS63" s="38"/>
      <c r="AT63" s="38"/>
      <c r="AU63" s="44">
        <v>1</v>
      </c>
      <c r="AV63" s="56">
        <v>47777</v>
      </c>
      <c r="AW63" s="43" t="s">
        <v>155</v>
      </c>
      <c r="AX63" s="43" t="s">
        <v>154</v>
      </c>
      <c r="AY63" s="192">
        <v>14278.57</v>
      </c>
      <c r="AZ63" s="61">
        <v>42675</v>
      </c>
      <c r="BA63" s="45" t="s">
        <v>156</v>
      </c>
      <c r="BB63" s="151">
        <v>1465870.84</v>
      </c>
      <c r="BC63" s="52">
        <v>14278.57</v>
      </c>
      <c r="BD63" s="61">
        <v>42675</v>
      </c>
      <c r="BE63" s="112" t="s">
        <v>155</v>
      </c>
      <c r="BF63" s="61" t="s">
        <v>352</v>
      </c>
      <c r="BG63" s="43" t="s">
        <v>164</v>
      </c>
      <c r="BH63" s="38" t="s">
        <v>159</v>
      </c>
      <c r="BI63" s="38" t="s">
        <v>417</v>
      </c>
      <c r="BJ63" s="38"/>
      <c r="BK63" s="52">
        <v>1563900</v>
      </c>
      <c r="BL63" s="56">
        <v>42061</v>
      </c>
      <c r="BM63" s="56">
        <v>41255</v>
      </c>
      <c r="BN63" s="56" t="s">
        <v>154</v>
      </c>
      <c r="BO63" s="56" t="s">
        <v>154</v>
      </c>
      <c r="BP63" s="38" t="s">
        <v>165</v>
      </c>
      <c r="BQ63" s="38"/>
      <c r="BR63" s="38" t="s">
        <v>154</v>
      </c>
      <c r="BS63" s="38" t="s">
        <v>154</v>
      </c>
      <c r="BT63" s="38" t="s">
        <v>154</v>
      </c>
      <c r="BU63" s="43" t="s">
        <v>155</v>
      </c>
      <c r="BV63" s="43" t="s">
        <v>154</v>
      </c>
      <c r="BW63" s="43" t="s">
        <v>154</v>
      </c>
      <c r="BX63" s="38"/>
      <c r="BY63" s="38" t="s">
        <v>155</v>
      </c>
      <c r="BZ63" s="139" t="s">
        <v>366</v>
      </c>
      <c r="CA63" s="38">
        <v>1</v>
      </c>
      <c r="CB63" s="56">
        <f t="shared" si="5"/>
        <v>43511</v>
      </c>
      <c r="CC63" s="52">
        <f t="shared" si="6"/>
        <v>152364.61299999998</v>
      </c>
      <c r="CD63" s="52">
        <v>1523646.13</v>
      </c>
      <c r="CE63" s="65">
        <f t="shared" si="7"/>
        <v>61</v>
      </c>
      <c r="CF63" s="61">
        <f t="shared" si="8"/>
        <v>43483</v>
      </c>
      <c r="CG63" s="119"/>
      <c r="CH63" s="125" t="s">
        <v>341</v>
      </c>
      <c r="CI63" s="128">
        <v>43511</v>
      </c>
      <c r="CJ63" s="126">
        <v>61</v>
      </c>
      <c r="CK63" s="127">
        <v>43483</v>
      </c>
      <c r="CL63" s="140">
        <v>304729.22599999997</v>
      </c>
      <c r="CM63" s="152">
        <f t="shared" si="10"/>
        <v>152364.61299999998</v>
      </c>
      <c r="CN63" s="219">
        <v>1523646.13</v>
      </c>
      <c r="CO63" s="218">
        <f t="shared" si="9"/>
        <v>304729.22600000002</v>
      </c>
      <c r="CP63" s="56">
        <v>43110</v>
      </c>
      <c r="CQ63" s="68">
        <v>304729.22599999997</v>
      </c>
      <c r="CR63" s="52">
        <v>1523646.13</v>
      </c>
      <c r="CS63" s="77">
        <v>337</v>
      </c>
      <c r="CT63" s="70" t="s">
        <v>174</v>
      </c>
      <c r="CV63" s="101">
        <v>227</v>
      </c>
    </row>
    <row r="64" spans="1:100" x14ac:dyDescent="0.25">
      <c r="A64" s="50">
        <v>5113872</v>
      </c>
      <c r="B64" s="50" t="s">
        <v>163</v>
      </c>
      <c r="C64" s="45">
        <v>202</v>
      </c>
      <c r="D64" s="45">
        <v>1</v>
      </c>
      <c r="E64" s="37" t="s">
        <v>151</v>
      </c>
      <c r="F64" s="36">
        <v>300175</v>
      </c>
      <c r="G64" s="175" t="s">
        <v>270</v>
      </c>
      <c r="H64" s="78">
        <v>39223</v>
      </c>
      <c r="I64" s="39">
        <v>46527</v>
      </c>
      <c r="J64" s="36">
        <v>840</v>
      </c>
      <c r="K64" s="47">
        <v>75000</v>
      </c>
      <c r="L64" s="36">
        <v>12</v>
      </c>
      <c r="M64" s="35">
        <v>0</v>
      </c>
      <c r="N64" s="38" t="s">
        <v>152</v>
      </c>
      <c r="O64" s="37"/>
      <c r="P64" s="48" t="s">
        <v>291</v>
      </c>
      <c r="Q64" s="48" t="s">
        <v>153</v>
      </c>
      <c r="R64" s="48" t="s">
        <v>154</v>
      </c>
      <c r="S64" s="187">
        <v>2270486.41</v>
      </c>
      <c r="T64" s="188">
        <v>1413945.81</v>
      </c>
      <c r="U64" s="188">
        <v>856540.60000000009</v>
      </c>
      <c r="V64" s="187">
        <v>0</v>
      </c>
      <c r="W64" s="20">
        <v>924111.95</v>
      </c>
      <c r="X64" s="20">
        <v>95856.929773454598</v>
      </c>
      <c r="Y64" s="36" t="s">
        <v>155</v>
      </c>
      <c r="Z64" s="36" t="s">
        <v>155</v>
      </c>
      <c r="AA64" s="36"/>
      <c r="AB64" s="36" t="s">
        <v>154</v>
      </c>
      <c r="AC64" s="36" t="s">
        <v>155</v>
      </c>
      <c r="AD64" s="187">
        <v>0</v>
      </c>
      <c r="AE64" s="187">
        <v>0</v>
      </c>
      <c r="AF64" s="187">
        <v>0</v>
      </c>
      <c r="AG64" s="187">
        <v>0</v>
      </c>
      <c r="AH64" s="206">
        <v>0</v>
      </c>
      <c r="AI64" s="206">
        <v>0</v>
      </c>
      <c r="AJ64" s="207">
        <v>0</v>
      </c>
      <c r="AK64" s="207">
        <v>0</v>
      </c>
      <c r="AL64" s="211">
        <v>0</v>
      </c>
      <c r="AM64" s="211">
        <v>0</v>
      </c>
      <c r="AN64" s="211">
        <v>0</v>
      </c>
      <c r="AO64" s="211">
        <v>0</v>
      </c>
      <c r="AP64" s="34">
        <v>41988</v>
      </c>
      <c r="AQ64" s="22">
        <v>777.67</v>
      </c>
      <c r="AR64" s="42">
        <v>1812</v>
      </c>
      <c r="AS64" s="38"/>
      <c r="AT64" s="38"/>
      <c r="AU64" s="106">
        <v>2</v>
      </c>
      <c r="AV64" s="61">
        <v>46527</v>
      </c>
      <c r="AW64" s="38" t="s">
        <v>155</v>
      </c>
      <c r="AX64" s="38" t="s">
        <v>154</v>
      </c>
      <c r="AY64" s="191">
        <v>828076.35</v>
      </c>
      <c r="AZ64" s="61">
        <v>42675</v>
      </c>
      <c r="BA64" s="114" t="s">
        <v>156</v>
      </c>
      <c r="BB64" s="148">
        <v>1867104.68</v>
      </c>
      <c r="BC64" s="68">
        <v>828076.35</v>
      </c>
      <c r="BD64" s="61">
        <v>42675</v>
      </c>
      <c r="BE64" s="115" t="s">
        <v>155</v>
      </c>
      <c r="BF64" s="61" t="s">
        <v>352</v>
      </c>
      <c r="BG64" s="43" t="s">
        <v>164</v>
      </c>
      <c r="BH64" s="38" t="s">
        <v>159</v>
      </c>
      <c r="BI64" s="62" t="s">
        <v>418</v>
      </c>
      <c r="BJ64" s="38"/>
      <c r="BK64" s="68">
        <v>2072300</v>
      </c>
      <c r="BL64" s="61">
        <v>41956</v>
      </c>
      <c r="BM64" s="61">
        <v>41866</v>
      </c>
      <c r="BN64" s="56" t="s">
        <v>154</v>
      </c>
      <c r="BO64" s="56" t="s">
        <v>154</v>
      </c>
      <c r="BP64" s="38" t="s">
        <v>155</v>
      </c>
      <c r="BQ64" s="38"/>
      <c r="BR64" s="38" t="s">
        <v>154</v>
      </c>
      <c r="BS64" s="38" t="s">
        <v>154</v>
      </c>
      <c r="BT64" s="38" t="s">
        <v>154</v>
      </c>
      <c r="BU64" s="38" t="s">
        <v>154</v>
      </c>
      <c r="BV64" s="43" t="s">
        <v>154</v>
      </c>
      <c r="BW64" s="43" t="s">
        <v>154</v>
      </c>
      <c r="BX64" s="38"/>
      <c r="BY64" s="38" t="s">
        <v>155</v>
      </c>
      <c r="BZ64" s="139" t="s">
        <v>366</v>
      </c>
      <c r="CA64" s="38">
        <v>9</v>
      </c>
      <c r="CB64" s="56">
        <f t="shared" si="5"/>
        <v>43455</v>
      </c>
      <c r="CC64" s="52">
        <f t="shared" si="6"/>
        <v>228843.435</v>
      </c>
      <c r="CD64" s="68">
        <v>2288434.36</v>
      </c>
      <c r="CE64" s="65">
        <f t="shared" si="7"/>
        <v>2410</v>
      </c>
      <c r="CF64" s="61">
        <f t="shared" si="8"/>
        <v>43427</v>
      </c>
      <c r="CG64" s="118"/>
      <c r="CH64" s="125" t="s">
        <v>340</v>
      </c>
      <c r="CI64" s="128">
        <v>43455</v>
      </c>
      <c r="CJ64" s="126">
        <v>2410</v>
      </c>
      <c r="CK64" s="127">
        <v>43427</v>
      </c>
      <c r="CL64" s="140">
        <v>457686.87</v>
      </c>
      <c r="CM64" s="149">
        <v>228843.435</v>
      </c>
      <c r="CN64" s="217">
        <v>2288434.36</v>
      </c>
      <c r="CO64" s="218">
        <f t="shared" si="9"/>
        <v>457686.87199999997</v>
      </c>
      <c r="CP64" s="61">
        <v>43223</v>
      </c>
      <c r="CQ64" s="68">
        <v>457686.87</v>
      </c>
      <c r="CR64" s="68">
        <v>2288434.36</v>
      </c>
      <c r="CS64" s="38">
        <v>535</v>
      </c>
      <c r="CT64" s="61">
        <v>43153</v>
      </c>
      <c r="CV64" s="101">
        <v>212</v>
      </c>
    </row>
    <row r="65" spans="1:100" ht="15" customHeight="1" x14ac:dyDescent="0.25">
      <c r="A65" s="45">
        <v>365141</v>
      </c>
      <c r="B65" s="45" t="s">
        <v>162</v>
      </c>
      <c r="C65" s="45">
        <v>202</v>
      </c>
      <c r="D65" s="45">
        <v>1</v>
      </c>
      <c r="E65" s="37" t="s">
        <v>151</v>
      </c>
      <c r="F65" s="36">
        <v>300175</v>
      </c>
      <c r="G65" s="179" t="s">
        <v>233</v>
      </c>
      <c r="H65" s="54">
        <v>39387</v>
      </c>
      <c r="I65" s="54">
        <v>44865</v>
      </c>
      <c r="J65" s="36">
        <v>980</v>
      </c>
      <c r="K65" s="46">
        <v>400000</v>
      </c>
      <c r="L65" s="36">
        <v>16.5</v>
      </c>
      <c r="M65" s="37">
        <v>0.25</v>
      </c>
      <c r="N65" s="36" t="s">
        <v>161</v>
      </c>
      <c r="O65" s="37"/>
      <c r="P65" s="36" t="s">
        <v>227</v>
      </c>
      <c r="Q65" s="36" t="s">
        <v>226</v>
      </c>
      <c r="R65" s="49" t="s">
        <v>154</v>
      </c>
      <c r="S65" s="20">
        <v>443960.39</v>
      </c>
      <c r="T65" s="21">
        <v>400000</v>
      </c>
      <c r="U65" s="21">
        <v>30412.71</v>
      </c>
      <c r="V65" s="20">
        <v>13547.68</v>
      </c>
      <c r="W65" s="20">
        <v>0</v>
      </c>
      <c r="X65" s="20">
        <v>443960.39</v>
      </c>
      <c r="Y65" s="58" t="s">
        <v>155</v>
      </c>
      <c r="Z65" s="113" t="s">
        <v>154</v>
      </c>
      <c r="AA65" s="36" t="s">
        <v>155</v>
      </c>
      <c r="AB65" s="36"/>
      <c r="AC65" s="36"/>
      <c r="AD65" s="20">
        <v>0</v>
      </c>
      <c r="AE65" s="20">
        <v>0</v>
      </c>
      <c r="AF65" s="20">
        <v>0</v>
      </c>
      <c r="AG65" s="20">
        <v>0</v>
      </c>
      <c r="AH65" s="20">
        <v>0</v>
      </c>
      <c r="AI65" s="20">
        <v>0</v>
      </c>
      <c r="AJ65" s="31">
        <v>0</v>
      </c>
      <c r="AK65" s="31">
        <v>0</v>
      </c>
      <c r="AL65" s="31">
        <v>0</v>
      </c>
      <c r="AM65" s="31">
        <v>0</v>
      </c>
      <c r="AN65" s="31">
        <v>0</v>
      </c>
      <c r="AO65" s="31">
        <v>0</v>
      </c>
      <c r="AP65" s="34">
        <v>42338</v>
      </c>
      <c r="AQ65" s="22">
        <v>400000</v>
      </c>
      <c r="AR65" s="42">
        <v>1463</v>
      </c>
      <c r="AS65" s="65"/>
      <c r="AT65" s="65"/>
      <c r="AU65" s="108">
        <v>3</v>
      </c>
      <c r="AV65" s="61">
        <v>45960</v>
      </c>
      <c r="AW65" s="43" t="s">
        <v>155</v>
      </c>
      <c r="AX65" s="43" t="s">
        <v>154</v>
      </c>
      <c r="AY65" s="36">
        <v>4327.78</v>
      </c>
      <c r="AZ65" s="61">
        <v>42675</v>
      </c>
      <c r="BA65" s="45" t="s">
        <v>156</v>
      </c>
      <c r="BB65" s="38">
        <v>443960.39</v>
      </c>
      <c r="BC65" s="38">
        <v>4327.78</v>
      </c>
      <c r="BD65" s="61">
        <v>42675</v>
      </c>
      <c r="BE65" s="115" t="s">
        <v>155</v>
      </c>
      <c r="BF65" s="61"/>
      <c r="BG65" s="61" t="s">
        <v>164</v>
      </c>
      <c r="BH65" s="61" t="s">
        <v>159</v>
      </c>
      <c r="BI65" s="62" t="s">
        <v>419</v>
      </c>
      <c r="BJ65" s="38"/>
      <c r="BK65" s="38"/>
      <c r="BL65" s="56"/>
      <c r="BM65" s="56"/>
      <c r="BN65" s="61"/>
      <c r="BO65" s="61"/>
      <c r="BP65" s="61" t="s">
        <v>154</v>
      </c>
      <c r="BQ65" s="38"/>
      <c r="BR65" s="38" t="s">
        <v>154</v>
      </c>
      <c r="BS65" s="38" t="s">
        <v>154</v>
      </c>
      <c r="BT65" s="38" t="s">
        <v>154</v>
      </c>
      <c r="BU65" s="71" t="s">
        <v>155</v>
      </c>
      <c r="BV65" s="43"/>
      <c r="BW65" s="71"/>
      <c r="BX65" s="38"/>
      <c r="BY65" s="38" t="s">
        <v>155</v>
      </c>
      <c r="BZ65" s="139" t="s">
        <v>366</v>
      </c>
      <c r="CA65" s="43">
        <v>9</v>
      </c>
      <c r="CB65" s="56">
        <f t="shared" si="5"/>
        <v>43511</v>
      </c>
      <c r="CC65" s="52">
        <f t="shared" si="6"/>
        <v>44396.039000000004</v>
      </c>
      <c r="CD65" s="52">
        <v>443960.39</v>
      </c>
      <c r="CE65" s="65">
        <f t="shared" si="7"/>
        <v>61</v>
      </c>
      <c r="CF65" s="61">
        <f t="shared" si="8"/>
        <v>43483</v>
      </c>
      <c r="CG65" s="119"/>
      <c r="CH65" s="125" t="s">
        <v>341</v>
      </c>
      <c r="CI65" s="128">
        <v>43511</v>
      </c>
      <c r="CJ65" s="126">
        <v>61</v>
      </c>
      <c r="CK65" s="127">
        <v>43483</v>
      </c>
      <c r="CL65" s="157">
        <v>88792.078000000009</v>
      </c>
      <c r="CM65" s="156">
        <f>CL65/2</f>
        <v>44396.039000000004</v>
      </c>
      <c r="CN65" s="151">
        <v>443960.39</v>
      </c>
      <c r="CO65" s="218">
        <f t="shared" si="9"/>
        <v>88792.07799999998</v>
      </c>
      <c r="CP65" s="56">
        <v>43244</v>
      </c>
      <c r="CQ65" s="66">
        <v>88792.078000000009</v>
      </c>
      <c r="CR65" s="52">
        <v>443960.39</v>
      </c>
      <c r="CS65" s="74">
        <v>725</v>
      </c>
      <c r="CT65" s="70">
        <v>43180</v>
      </c>
      <c r="CV65" s="101">
        <v>228</v>
      </c>
    </row>
    <row r="66" spans="1:100" x14ac:dyDescent="0.25">
      <c r="A66" s="45">
        <v>3682758</v>
      </c>
      <c r="B66" s="45" t="s">
        <v>162</v>
      </c>
      <c r="C66" s="45">
        <v>202</v>
      </c>
      <c r="D66" s="45">
        <v>1</v>
      </c>
      <c r="E66" s="37" t="s">
        <v>151</v>
      </c>
      <c r="F66" s="36">
        <v>300175</v>
      </c>
      <c r="G66" s="180" t="s">
        <v>253</v>
      </c>
      <c r="H66" s="54">
        <v>39734</v>
      </c>
      <c r="I66" s="54">
        <v>50690</v>
      </c>
      <c r="J66" s="36">
        <v>840</v>
      </c>
      <c r="K66" s="40">
        <v>50025.5</v>
      </c>
      <c r="L66" s="36">
        <v>12.5</v>
      </c>
      <c r="M66" s="37">
        <v>0</v>
      </c>
      <c r="N66" s="36" t="s">
        <v>152</v>
      </c>
      <c r="O66" s="37"/>
      <c r="P66" s="36" t="s">
        <v>227</v>
      </c>
      <c r="Q66" s="36" t="s">
        <v>226</v>
      </c>
      <c r="R66" s="49" t="s">
        <v>154</v>
      </c>
      <c r="S66" s="187">
        <v>1431024.75</v>
      </c>
      <c r="T66" s="188">
        <v>1176593.75</v>
      </c>
      <c r="U66" s="188">
        <v>254431</v>
      </c>
      <c r="V66" s="187">
        <v>0</v>
      </c>
      <c r="W66" s="20">
        <v>0</v>
      </c>
      <c r="X66" s="20">
        <v>60415.970058515086</v>
      </c>
      <c r="Y66" s="113" t="s">
        <v>155</v>
      </c>
      <c r="Z66" s="113" t="s">
        <v>155</v>
      </c>
      <c r="AA66" s="113" t="s">
        <v>155</v>
      </c>
      <c r="AB66" s="36"/>
      <c r="AC66" s="36"/>
      <c r="AD66" s="187">
        <v>0</v>
      </c>
      <c r="AE66" s="187">
        <v>0</v>
      </c>
      <c r="AF66" s="187">
        <v>0</v>
      </c>
      <c r="AG66" s="187">
        <v>0</v>
      </c>
      <c r="AH66" s="206">
        <v>0</v>
      </c>
      <c r="AI66" s="206">
        <v>0</v>
      </c>
      <c r="AJ66" s="207">
        <v>0</v>
      </c>
      <c r="AK66" s="207">
        <v>0</v>
      </c>
      <c r="AL66" s="211">
        <v>0</v>
      </c>
      <c r="AM66" s="211">
        <v>0</v>
      </c>
      <c r="AN66" s="211">
        <v>0</v>
      </c>
      <c r="AO66" s="211">
        <v>0</v>
      </c>
      <c r="AP66" s="34">
        <v>42276</v>
      </c>
      <c r="AQ66" s="22">
        <v>49674.23</v>
      </c>
      <c r="AR66" s="42">
        <v>3638</v>
      </c>
      <c r="AS66" s="38"/>
      <c r="AT66" s="38"/>
      <c r="AU66" s="44">
        <v>3</v>
      </c>
      <c r="AV66" s="56">
        <v>51785</v>
      </c>
      <c r="AW66" s="43" t="s">
        <v>155</v>
      </c>
      <c r="AX66" s="43" t="s">
        <v>154</v>
      </c>
      <c r="AY66" s="192">
        <v>461779.20000000001</v>
      </c>
      <c r="AZ66" s="61">
        <v>42675</v>
      </c>
      <c r="BA66" s="45" t="s">
        <v>156</v>
      </c>
      <c r="BB66" s="151">
        <v>1541539.94</v>
      </c>
      <c r="BC66" s="52">
        <v>461779.20000000001</v>
      </c>
      <c r="BD66" s="61">
        <v>42675</v>
      </c>
      <c r="BE66" s="112" t="s">
        <v>155</v>
      </c>
      <c r="BF66" s="61" t="s">
        <v>352</v>
      </c>
      <c r="BG66" s="43" t="s">
        <v>164</v>
      </c>
      <c r="BH66" s="38" t="s">
        <v>159</v>
      </c>
      <c r="BI66" s="38" t="s">
        <v>420</v>
      </c>
      <c r="BJ66" s="38"/>
      <c r="BK66" s="52">
        <v>882300</v>
      </c>
      <c r="BL66" s="56">
        <v>42060</v>
      </c>
      <c r="BM66" s="56">
        <v>41255</v>
      </c>
      <c r="BN66" s="56" t="s">
        <v>154</v>
      </c>
      <c r="BO66" s="56" t="s">
        <v>154</v>
      </c>
      <c r="BP66" s="38" t="s">
        <v>165</v>
      </c>
      <c r="BQ66" s="38"/>
      <c r="BR66" s="38" t="s">
        <v>154</v>
      </c>
      <c r="BS66" s="38" t="s">
        <v>154</v>
      </c>
      <c r="BT66" s="38" t="s">
        <v>154</v>
      </c>
      <c r="BU66" s="43" t="s">
        <v>155</v>
      </c>
      <c r="BV66" s="43" t="s">
        <v>154</v>
      </c>
      <c r="BW66" s="43" t="s">
        <v>154</v>
      </c>
      <c r="BX66" s="38"/>
      <c r="BY66" s="38" t="s">
        <v>155</v>
      </c>
      <c r="BZ66" s="139" t="s">
        <v>366</v>
      </c>
      <c r="CA66" s="38">
        <v>1</v>
      </c>
      <c r="CB66" s="56">
        <f t="shared" si="5"/>
        <v>43511</v>
      </c>
      <c r="CC66" s="52">
        <f t="shared" si="6"/>
        <v>160229.76200000002</v>
      </c>
      <c r="CD66" s="52">
        <v>1602297.62</v>
      </c>
      <c r="CE66" s="65">
        <f t="shared" si="7"/>
        <v>61</v>
      </c>
      <c r="CF66" s="61">
        <f t="shared" si="8"/>
        <v>43483</v>
      </c>
      <c r="CG66" s="119"/>
      <c r="CH66" s="125" t="s">
        <v>341</v>
      </c>
      <c r="CI66" s="128">
        <v>43511</v>
      </c>
      <c r="CJ66" s="126">
        <v>61</v>
      </c>
      <c r="CK66" s="127">
        <v>43483</v>
      </c>
      <c r="CL66" s="140">
        <v>320459.52400000003</v>
      </c>
      <c r="CM66" s="152">
        <f>CL66/2</f>
        <v>160229.76200000002</v>
      </c>
      <c r="CN66" s="219">
        <v>1602297.62</v>
      </c>
      <c r="CO66" s="218">
        <f t="shared" si="9"/>
        <v>320459.52399999998</v>
      </c>
      <c r="CP66" s="56">
        <v>43110</v>
      </c>
      <c r="CQ66" s="68">
        <v>320459.52400000003</v>
      </c>
      <c r="CR66" s="52">
        <v>1602297.62</v>
      </c>
      <c r="CS66" s="77">
        <v>337</v>
      </c>
      <c r="CT66" s="70" t="s">
        <v>174</v>
      </c>
      <c r="CV66" s="101">
        <v>229</v>
      </c>
    </row>
    <row r="67" spans="1:100" ht="15" customHeight="1" x14ac:dyDescent="0.25">
      <c r="A67" s="57">
        <v>9060086</v>
      </c>
      <c r="B67" s="45"/>
      <c r="C67" s="45">
        <v>202</v>
      </c>
      <c r="D67" s="45">
        <v>1</v>
      </c>
      <c r="E67" s="37" t="s">
        <v>151</v>
      </c>
      <c r="F67" s="36">
        <v>300175</v>
      </c>
      <c r="G67" s="171" t="s">
        <v>194</v>
      </c>
      <c r="H67" s="51">
        <v>39611</v>
      </c>
      <c r="I67" s="51">
        <v>43262</v>
      </c>
      <c r="J67" s="48">
        <v>980</v>
      </c>
      <c r="K67" s="48">
        <v>1725170.51</v>
      </c>
      <c r="L67" s="48">
        <v>14.5</v>
      </c>
      <c r="M67" s="48">
        <v>0</v>
      </c>
      <c r="N67" s="48" t="s">
        <v>161</v>
      </c>
      <c r="O67" s="48"/>
      <c r="P67" s="48" t="s">
        <v>241</v>
      </c>
      <c r="Q67" s="48" t="s">
        <v>226</v>
      </c>
      <c r="R67" s="44" t="s">
        <v>154</v>
      </c>
      <c r="S67" s="20">
        <v>2166352.2999999998</v>
      </c>
      <c r="T67" s="21">
        <v>1725159.32</v>
      </c>
      <c r="U67" s="21">
        <v>441192.98</v>
      </c>
      <c r="V67" s="20">
        <v>0</v>
      </c>
      <c r="W67" s="20">
        <v>0</v>
      </c>
      <c r="X67" s="20">
        <v>2166352.2999999998</v>
      </c>
      <c r="Y67" s="109" t="s">
        <v>155</v>
      </c>
      <c r="Z67" s="109" t="s">
        <v>155</v>
      </c>
      <c r="AA67" s="109"/>
      <c r="AB67" s="48"/>
      <c r="AC67" s="48"/>
      <c r="AD67" s="20">
        <v>0</v>
      </c>
      <c r="AE67" s="20">
        <v>0</v>
      </c>
      <c r="AF67" s="20">
        <v>0</v>
      </c>
      <c r="AG67" s="20">
        <v>0</v>
      </c>
      <c r="AH67" s="20">
        <v>0</v>
      </c>
      <c r="AI67" s="20">
        <v>0</v>
      </c>
      <c r="AJ67" s="31">
        <v>0</v>
      </c>
      <c r="AK67" s="31">
        <v>0</v>
      </c>
      <c r="AL67" s="31">
        <v>0</v>
      </c>
      <c r="AM67" s="31">
        <v>0</v>
      </c>
      <c r="AN67" s="31">
        <v>0</v>
      </c>
      <c r="AO67" s="31">
        <v>0</v>
      </c>
      <c r="AP67" s="34">
        <v>42489</v>
      </c>
      <c r="AQ67" s="22">
        <v>10</v>
      </c>
      <c r="AR67" s="42">
        <v>1280</v>
      </c>
      <c r="AS67" s="74"/>
      <c r="AT67" s="74"/>
      <c r="AU67" s="107">
        <v>3</v>
      </c>
      <c r="AV67" s="90">
        <v>44357</v>
      </c>
      <c r="AW67" s="85" t="s">
        <v>155</v>
      </c>
      <c r="AX67" s="63" t="s">
        <v>154</v>
      </c>
      <c r="AY67" s="170">
        <v>168459.18</v>
      </c>
      <c r="AZ67" s="70">
        <v>42675</v>
      </c>
      <c r="BA67" s="50" t="s">
        <v>156</v>
      </c>
      <c r="BB67" s="96">
        <v>1770287.04</v>
      </c>
      <c r="BC67" s="38"/>
      <c r="BD67" s="61">
        <v>42675</v>
      </c>
      <c r="BE67" s="115" t="s">
        <v>155</v>
      </c>
      <c r="BF67" s="61"/>
      <c r="BG67" s="61" t="s">
        <v>164</v>
      </c>
      <c r="BH67" s="38" t="s">
        <v>158</v>
      </c>
      <c r="BI67" s="38" t="s">
        <v>277</v>
      </c>
      <c r="BJ67" s="62"/>
      <c r="BK67" s="66">
        <v>295729</v>
      </c>
      <c r="BL67" s="56">
        <v>42411</v>
      </c>
      <c r="BM67" s="61"/>
      <c r="BN67" s="61"/>
      <c r="BO67" s="61"/>
      <c r="BP67" s="61" t="s">
        <v>154</v>
      </c>
      <c r="BQ67" s="38"/>
      <c r="BR67" s="38" t="s">
        <v>154</v>
      </c>
      <c r="BS67" s="38" t="s">
        <v>154</v>
      </c>
      <c r="BT67" s="71" t="s">
        <v>154</v>
      </c>
      <c r="BU67" s="71"/>
      <c r="BV67" s="43"/>
      <c r="BW67" s="43"/>
      <c r="BX67" s="38"/>
      <c r="BY67" s="43" t="s">
        <v>155</v>
      </c>
      <c r="BZ67" s="139" t="s">
        <v>366</v>
      </c>
      <c r="CA67" s="71">
        <v>9</v>
      </c>
      <c r="CB67" s="56">
        <f t="shared" si="5"/>
        <v>43455</v>
      </c>
      <c r="CC67" s="52">
        <f t="shared" si="6"/>
        <v>192682.848</v>
      </c>
      <c r="CD67" s="87">
        <v>1926828.48</v>
      </c>
      <c r="CE67" s="65">
        <f t="shared" si="7"/>
        <v>2410</v>
      </c>
      <c r="CF67" s="61">
        <f t="shared" si="8"/>
        <v>43427</v>
      </c>
      <c r="CG67" s="121"/>
      <c r="CH67" s="125" t="s">
        <v>343</v>
      </c>
      <c r="CI67" s="128">
        <v>43455</v>
      </c>
      <c r="CJ67" s="126">
        <v>2410</v>
      </c>
      <c r="CK67" s="127">
        <v>43427</v>
      </c>
      <c r="CL67" s="254">
        <v>385365.696</v>
      </c>
      <c r="CM67" s="158">
        <f>CL67/2</f>
        <v>192682.848</v>
      </c>
      <c r="CN67" s="159">
        <v>1926828.48</v>
      </c>
      <c r="CO67" s="218">
        <f t="shared" si="9"/>
        <v>385365.696</v>
      </c>
      <c r="CP67" s="56">
        <v>43235</v>
      </c>
      <c r="CQ67" s="97">
        <v>385365.696</v>
      </c>
      <c r="CR67" s="87">
        <v>1926828.48</v>
      </c>
      <c r="CS67" s="88"/>
      <c r="CT67" s="89">
        <v>43175</v>
      </c>
      <c r="CV67" s="101">
        <v>271</v>
      </c>
    </row>
    <row r="68" spans="1:100" x14ac:dyDescent="0.25">
      <c r="A68" s="45">
        <v>9056483</v>
      </c>
      <c r="B68" s="45" t="s">
        <v>163</v>
      </c>
      <c r="C68" s="45">
        <v>202</v>
      </c>
      <c r="D68" s="45">
        <v>1</v>
      </c>
      <c r="E68" s="37" t="s">
        <v>151</v>
      </c>
      <c r="F68" s="36">
        <v>300175</v>
      </c>
      <c r="G68" s="180" t="s">
        <v>302</v>
      </c>
      <c r="H68" s="54">
        <v>39205</v>
      </c>
      <c r="I68" s="54">
        <v>42853</v>
      </c>
      <c r="J68" s="36">
        <v>980</v>
      </c>
      <c r="K68" s="40">
        <v>65356.47</v>
      </c>
      <c r="L68" s="36">
        <v>13</v>
      </c>
      <c r="M68" s="37">
        <v>0.25</v>
      </c>
      <c r="N68" s="36" t="s">
        <v>161</v>
      </c>
      <c r="O68" s="37"/>
      <c r="P68" s="36" t="s">
        <v>227</v>
      </c>
      <c r="Q68" s="36" t="s">
        <v>226</v>
      </c>
      <c r="R68" s="49" t="s">
        <v>154</v>
      </c>
      <c r="S68" s="20">
        <v>81941.89</v>
      </c>
      <c r="T68" s="21">
        <v>65342.38</v>
      </c>
      <c r="U68" s="21">
        <v>14978.94</v>
      </c>
      <c r="V68" s="20">
        <v>1620.57</v>
      </c>
      <c r="W68" s="20">
        <v>0</v>
      </c>
      <c r="X68" s="20">
        <v>81941.89</v>
      </c>
      <c r="Y68" s="113" t="s">
        <v>155</v>
      </c>
      <c r="Z68" s="113" t="s">
        <v>155</v>
      </c>
      <c r="AA68" s="113" t="s">
        <v>155</v>
      </c>
      <c r="AB68" s="36"/>
      <c r="AC68" s="36"/>
      <c r="AD68" s="20">
        <v>0</v>
      </c>
      <c r="AE68" s="20">
        <v>0</v>
      </c>
      <c r="AF68" s="20">
        <v>0</v>
      </c>
      <c r="AG68" s="20">
        <v>0</v>
      </c>
      <c r="AH68" s="20">
        <v>0</v>
      </c>
      <c r="AI68" s="20">
        <v>0</v>
      </c>
      <c r="AJ68" s="31">
        <v>0</v>
      </c>
      <c r="AK68" s="31">
        <v>0</v>
      </c>
      <c r="AL68" s="31">
        <v>0</v>
      </c>
      <c r="AM68" s="31">
        <v>0</v>
      </c>
      <c r="AN68" s="31">
        <v>0</v>
      </c>
      <c r="AO68" s="31">
        <v>0</v>
      </c>
      <c r="AP68" s="34">
        <v>42488</v>
      </c>
      <c r="AQ68" s="22">
        <v>1</v>
      </c>
      <c r="AR68" s="42">
        <v>1280</v>
      </c>
      <c r="AS68" s="38"/>
      <c r="AT68" s="38"/>
      <c r="AU68" s="44">
        <v>1</v>
      </c>
      <c r="AV68" s="56">
        <v>43948</v>
      </c>
      <c r="AW68" s="43" t="s">
        <v>155</v>
      </c>
      <c r="AX68" s="43" t="s">
        <v>154</v>
      </c>
      <c r="AY68" s="169">
        <v>44350.239999999998</v>
      </c>
      <c r="AZ68" s="61">
        <v>42675</v>
      </c>
      <c r="BA68" s="45" t="s">
        <v>156</v>
      </c>
      <c r="BB68" s="52">
        <v>68495.149999999994</v>
      </c>
      <c r="BC68" s="52">
        <v>44350.239999999998</v>
      </c>
      <c r="BD68" s="61">
        <v>42675</v>
      </c>
      <c r="BE68" s="112" t="s">
        <v>155</v>
      </c>
      <c r="BF68" s="38"/>
      <c r="BG68" s="43" t="s">
        <v>164</v>
      </c>
      <c r="BH68" s="38" t="s">
        <v>159</v>
      </c>
      <c r="BI68" s="38" t="s">
        <v>421</v>
      </c>
      <c r="BJ68" s="38"/>
      <c r="BK68" s="52">
        <v>261836.12</v>
      </c>
      <c r="BL68" s="56">
        <v>42360</v>
      </c>
      <c r="BM68" s="56">
        <v>41239</v>
      </c>
      <c r="BN68" s="38"/>
      <c r="BO68" s="38"/>
      <c r="BP68" s="38" t="s">
        <v>173</v>
      </c>
      <c r="BQ68" s="38"/>
      <c r="BR68" s="38" t="s">
        <v>154</v>
      </c>
      <c r="BS68" s="38" t="s">
        <v>154</v>
      </c>
      <c r="BT68" s="38" t="s">
        <v>154</v>
      </c>
      <c r="BU68" s="38" t="s">
        <v>155</v>
      </c>
      <c r="BV68" s="38"/>
      <c r="BW68" s="38"/>
      <c r="BX68" s="38"/>
      <c r="BY68" s="38" t="s">
        <v>155</v>
      </c>
      <c r="BZ68" s="139" t="s">
        <v>366</v>
      </c>
      <c r="CA68" s="38">
        <v>9</v>
      </c>
      <c r="CB68" s="56">
        <f t="shared" ref="CB68:CB99" si="11">CI68</f>
        <v>43511</v>
      </c>
      <c r="CC68" s="52">
        <f t="shared" ref="CC68:CC99" si="12">CM68</f>
        <v>7308.8559999999998</v>
      </c>
      <c r="CD68" s="52">
        <v>73088.56</v>
      </c>
      <c r="CE68" s="65">
        <f t="shared" ref="CE68:CE99" si="13">CJ68</f>
        <v>61</v>
      </c>
      <c r="CF68" s="61">
        <f t="shared" ref="CF68:CF99" si="14">CK68</f>
        <v>43483</v>
      </c>
      <c r="CG68" s="119"/>
      <c r="CH68" s="125" t="s">
        <v>341</v>
      </c>
      <c r="CI68" s="128">
        <v>43511</v>
      </c>
      <c r="CJ68" s="126">
        <v>61</v>
      </c>
      <c r="CK68" s="127">
        <v>43483</v>
      </c>
      <c r="CL68" s="153">
        <v>14617.712</v>
      </c>
      <c r="CM68" s="156">
        <f>CL68/2</f>
        <v>7308.8559999999998</v>
      </c>
      <c r="CN68" s="151">
        <v>73088.56</v>
      </c>
      <c r="CO68" s="218">
        <f t="shared" ref="CO68" si="15">CN68-(CN68*80%)</f>
        <v>14617.712</v>
      </c>
      <c r="CP68" s="56">
        <v>43178</v>
      </c>
      <c r="CQ68" s="68">
        <v>14617.712</v>
      </c>
      <c r="CR68" s="52">
        <v>73088.56</v>
      </c>
      <c r="CS68" s="74">
        <v>214</v>
      </c>
      <c r="CT68" s="70">
        <v>43124</v>
      </c>
      <c r="CV68" s="101">
        <v>230</v>
      </c>
    </row>
    <row r="69" spans="1:100" ht="33.75" x14ac:dyDescent="0.25">
      <c r="A69" s="45">
        <v>810574</v>
      </c>
      <c r="B69" s="45"/>
      <c r="C69" s="45">
        <v>202</v>
      </c>
      <c r="D69" s="45">
        <v>1</v>
      </c>
      <c r="E69" s="37" t="s">
        <v>151</v>
      </c>
      <c r="F69" s="36">
        <v>300175</v>
      </c>
      <c r="G69" s="182">
        <v>1788</v>
      </c>
      <c r="H69" s="225">
        <v>39693</v>
      </c>
      <c r="I69" s="225">
        <v>44106</v>
      </c>
      <c r="J69" s="37">
        <v>980</v>
      </c>
      <c r="K69" s="232">
        <v>290000</v>
      </c>
      <c r="L69" s="236">
        <v>14.37575</v>
      </c>
      <c r="M69" s="35">
        <v>0</v>
      </c>
      <c r="N69" s="36" t="s">
        <v>350</v>
      </c>
      <c r="O69" s="236" t="s">
        <v>354</v>
      </c>
      <c r="P69" s="36" t="s">
        <v>225</v>
      </c>
      <c r="Q69" s="48" t="s">
        <v>226</v>
      </c>
      <c r="R69" s="44" t="s">
        <v>154</v>
      </c>
      <c r="S69" s="20">
        <v>2414765.6799999997</v>
      </c>
      <c r="T69" s="21">
        <v>1209691.48</v>
      </c>
      <c r="U69" s="21">
        <v>1205074.2</v>
      </c>
      <c r="V69" s="20">
        <v>0</v>
      </c>
      <c r="W69" s="20">
        <v>2387798.08</v>
      </c>
      <c r="X69" s="20">
        <v>2414765.6799999997</v>
      </c>
      <c r="Y69" s="36" t="s">
        <v>154</v>
      </c>
      <c r="Z69" s="36" t="s">
        <v>154</v>
      </c>
      <c r="AA69" s="36" t="s">
        <v>155</v>
      </c>
      <c r="AB69" s="36" t="s">
        <v>155</v>
      </c>
      <c r="AC69" s="36" t="s">
        <v>155</v>
      </c>
      <c r="AD69" s="20">
        <v>0</v>
      </c>
      <c r="AE69" s="20">
        <v>0</v>
      </c>
      <c r="AF69" s="20">
        <v>0</v>
      </c>
      <c r="AG69" s="20">
        <v>0</v>
      </c>
      <c r="AH69" s="20">
        <v>0</v>
      </c>
      <c r="AI69" s="20">
        <v>0</v>
      </c>
      <c r="AJ69" s="31">
        <v>0</v>
      </c>
      <c r="AK69" s="31">
        <v>0</v>
      </c>
      <c r="AL69" s="31">
        <v>0</v>
      </c>
      <c r="AM69" s="31">
        <v>0</v>
      </c>
      <c r="AN69" s="31">
        <v>0</v>
      </c>
      <c r="AO69" s="31">
        <v>0</v>
      </c>
      <c r="AP69" s="34">
        <v>42331</v>
      </c>
      <c r="AQ69" s="22">
        <v>2.04</v>
      </c>
      <c r="AR69" s="42">
        <v>2583</v>
      </c>
      <c r="AS69" s="38"/>
      <c r="AT69" s="38"/>
      <c r="AU69" s="106">
        <v>1</v>
      </c>
      <c r="AV69" s="242">
        <v>45201</v>
      </c>
      <c r="AW69" s="38" t="s">
        <v>155</v>
      </c>
      <c r="AX69" s="38" t="s">
        <v>154</v>
      </c>
      <c r="AY69" s="236">
        <v>932501.92</v>
      </c>
      <c r="AZ69" s="225">
        <v>42675</v>
      </c>
      <c r="BA69" s="45" t="s">
        <v>156</v>
      </c>
      <c r="BB69" s="236">
        <v>1856346.35</v>
      </c>
      <c r="BC69" s="236">
        <v>1856346.35</v>
      </c>
      <c r="BD69" s="61">
        <v>42675</v>
      </c>
      <c r="BE69" s="115" t="s">
        <v>155</v>
      </c>
      <c r="BF69" s="38" t="s">
        <v>352</v>
      </c>
      <c r="BG69" s="38" t="s">
        <v>164</v>
      </c>
      <c r="BH69" s="38" t="s">
        <v>355</v>
      </c>
      <c r="BI69" s="38" t="s">
        <v>359</v>
      </c>
      <c r="BJ69" s="38">
        <v>2040426.37</v>
      </c>
      <c r="BK69" s="68">
        <v>2597545</v>
      </c>
      <c r="BL69" s="61">
        <v>42418</v>
      </c>
      <c r="BM69" s="61">
        <v>42184</v>
      </c>
      <c r="BN69" s="38" t="s">
        <v>154</v>
      </c>
      <c r="BO69" s="38" t="s">
        <v>154</v>
      </c>
      <c r="BP69" s="38" t="s">
        <v>154</v>
      </c>
      <c r="BQ69" s="38"/>
      <c r="BR69" s="38" t="s">
        <v>154</v>
      </c>
      <c r="BS69" s="38" t="s">
        <v>155</v>
      </c>
      <c r="BT69" s="38" t="s">
        <v>155</v>
      </c>
      <c r="BU69" s="38" t="s">
        <v>155</v>
      </c>
      <c r="BV69" s="38" t="s">
        <v>155</v>
      </c>
      <c r="BW69" s="38"/>
      <c r="BX69" s="38"/>
      <c r="BY69" s="38" t="s">
        <v>155</v>
      </c>
      <c r="BZ69" s="38" t="s">
        <v>157</v>
      </c>
      <c r="CA69" s="38">
        <v>1</v>
      </c>
      <c r="CB69" s="56">
        <f t="shared" si="11"/>
        <v>43557</v>
      </c>
      <c r="CC69" s="52">
        <f t="shared" si="12"/>
        <v>447689.63</v>
      </c>
      <c r="CD69" s="52">
        <v>2238448.16</v>
      </c>
      <c r="CE69" s="65">
        <f t="shared" si="13"/>
        <v>161</v>
      </c>
      <c r="CF69" s="61">
        <f t="shared" si="14"/>
        <v>43504</v>
      </c>
      <c r="CG69" s="123"/>
      <c r="CH69" s="125" t="s">
        <v>345</v>
      </c>
      <c r="CI69" s="128">
        <v>43557</v>
      </c>
      <c r="CJ69" s="126">
        <v>161</v>
      </c>
      <c r="CK69" s="127">
        <v>43504</v>
      </c>
      <c r="CL69" s="270">
        <v>2238448.16</v>
      </c>
      <c r="CM69" s="271">
        <v>447689.63</v>
      </c>
      <c r="CN69" s="163">
        <v>2767772.32</v>
      </c>
      <c r="CO69" s="218">
        <v>447689.63</v>
      </c>
      <c r="CP69" s="131">
        <v>43504</v>
      </c>
      <c r="CQ69" s="38"/>
      <c r="CR69" s="68"/>
      <c r="CS69" s="38"/>
      <c r="CT69" s="131">
        <v>43504</v>
      </c>
      <c r="CV69" s="101">
        <v>281</v>
      </c>
    </row>
    <row r="70" spans="1:100" ht="15" customHeight="1" x14ac:dyDescent="0.25">
      <c r="A70" s="57">
        <v>9058028</v>
      </c>
      <c r="B70" s="45"/>
      <c r="C70" s="45">
        <v>202</v>
      </c>
      <c r="D70" s="45">
        <v>1</v>
      </c>
      <c r="E70" s="37" t="s">
        <v>151</v>
      </c>
      <c r="F70" s="36">
        <v>300175</v>
      </c>
      <c r="G70" s="171" t="s">
        <v>195</v>
      </c>
      <c r="H70" s="51">
        <v>39429</v>
      </c>
      <c r="I70" s="51">
        <v>43446</v>
      </c>
      <c r="J70" s="48">
        <v>980</v>
      </c>
      <c r="K70" s="48">
        <v>895491.27</v>
      </c>
      <c r="L70" s="48">
        <v>12</v>
      </c>
      <c r="M70" s="48">
        <v>0</v>
      </c>
      <c r="N70" s="48" t="s">
        <v>152</v>
      </c>
      <c r="O70" s="48"/>
      <c r="P70" s="48" t="s">
        <v>241</v>
      </c>
      <c r="Q70" s="48" t="s">
        <v>226</v>
      </c>
      <c r="R70" s="44" t="s">
        <v>154</v>
      </c>
      <c r="S70" s="20">
        <v>1085010.27</v>
      </c>
      <c r="T70" s="21">
        <v>895482.63</v>
      </c>
      <c r="U70" s="21">
        <v>189527.64</v>
      </c>
      <c r="V70" s="20">
        <v>0</v>
      </c>
      <c r="W70" s="20">
        <v>0</v>
      </c>
      <c r="X70" s="20">
        <v>1085010.27</v>
      </c>
      <c r="Y70" s="109" t="s">
        <v>155</v>
      </c>
      <c r="Z70" s="109" t="s">
        <v>155</v>
      </c>
      <c r="AA70" s="109"/>
      <c r="AB70" s="48"/>
      <c r="AC70" s="48"/>
      <c r="AD70" s="20">
        <v>0</v>
      </c>
      <c r="AE70" s="20">
        <v>0</v>
      </c>
      <c r="AF70" s="20">
        <v>0</v>
      </c>
      <c r="AG70" s="20">
        <v>0</v>
      </c>
      <c r="AH70" s="20">
        <v>0</v>
      </c>
      <c r="AI70" s="20">
        <v>0</v>
      </c>
      <c r="AJ70" s="31">
        <v>0</v>
      </c>
      <c r="AK70" s="31">
        <v>0</v>
      </c>
      <c r="AL70" s="31">
        <v>0</v>
      </c>
      <c r="AM70" s="31">
        <v>0</v>
      </c>
      <c r="AN70" s="31">
        <v>0</v>
      </c>
      <c r="AO70" s="31">
        <v>0</v>
      </c>
      <c r="AP70" s="34">
        <v>42489</v>
      </c>
      <c r="AQ70" s="22">
        <v>5</v>
      </c>
      <c r="AR70" s="42">
        <v>1280</v>
      </c>
      <c r="AS70" s="84"/>
      <c r="AT70" s="84"/>
      <c r="AU70" s="44">
        <v>3</v>
      </c>
      <c r="AV70" s="90">
        <v>44541</v>
      </c>
      <c r="AW70" s="85" t="s">
        <v>155</v>
      </c>
      <c r="AX70" s="63" t="s">
        <v>154</v>
      </c>
      <c r="AY70" s="170">
        <v>214257.19</v>
      </c>
      <c r="AZ70" s="70">
        <v>42675</v>
      </c>
      <c r="BA70" s="50" t="s">
        <v>156</v>
      </c>
      <c r="BB70" s="96">
        <v>914870.13</v>
      </c>
      <c r="BC70" s="38"/>
      <c r="BD70" s="61">
        <v>42675</v>
      </c>
      <c r="BE70" s="115" t="s">
        <v>155</v>
      </c>
      <c r="BF70" s="61"/>
      <c r="BG70" s="43" t="s">
        <v>164</v>
      </c>
      <c r="BH70" s="38" t="s">
        <v>159</v>
      </c>
      <c r="BI70" s="38" t="s">
        <v>422</v>
      </c>
      <c r="BJ70" s="62"/>
      <c r="BK70" s="97">
        <v>286559.86</v>
      </c>
      <c r="BL70" s="61">
        <v>42360</v>
      </c>
      <c r="BM70" s="56"/>
      <c r="BN70" s="56"/>
      <c r="BO70" s="56"/>
      <c r="BP70" s="38" t="s">
        <v>154</v>
      </c>
      <c r="BQ70" s="38"/>
      <c r="BR70" s="38" t="s">
        <v>154</v>
      </c>
      <c r="BS70" s="38" t="s">
        <v>154</v>
      </c>
      <c r="BT70" s="38" t="s">
        <v>154</v>
      </c>
      <c r="BU70" s="38"/>
      <c r="BV70" s="38"/>
      <c r="BW70" s="43"/>
      <c r="BX70" s="38"/>
      <c r="BY70" s="43" t="s">
        <v>155</v>
      </c>
      <c r="BZ70" s="139" t="s">
        <v>366</v>
      </c>
      <c r="CA70" s="43">
        <v>9</v>
      </c>
      <c r="CB70" s="56">
        <f t="shared" si="11"/>
        <v>43455</v>
      </c>
      <c r="CC70" s="52">
        <f t="shared" si="12"/>
        <v>98211.657999999996</v>
      </c>
      <c r="CD70" s="87">
        <v>982116.58</v>
      </c>
      <c r="CE70" s="65">
        <f t="shared" si="13"/>
        <v>2410</v>
      </c>
      <c r="CF70" s="61">
        <f t="shared" si="14"/>
        <v>43427</v>
      </c>
      <c r="CG70" s="121"/>
      <c r="CH70" s="125" t="s">
        <v>343</v>
      </c>
      <c r="CI70" s="128">
        <v>43455</v>
      </c>
      <c r="CJ70" s="126">
        <v>2410</v>
      </c>
      <c r="CK70" s="127">
        <v>43427</v>
      </c>
      <c r="CL70" s="254">
        <v>196423.31599999999</v>
      </c>
      <c r="CM70" s="158">
        <f>CL70/2</f>
        <v>98211.657999999996</v>
      </c>
      <c r="CN70" s="159">
        <v>982116.58</v>
      </c>
      <c r="CO70" s="218">
        <f t="shared" ref="CO70:CO109" si="16">CN70-(CN70*80%)</f>
        <v>196423.31599999999</v>
      </c>
      <c r="CP70" s="56">
        <v>43235</v>
      </c>
      <c r="CQ70" s="97">
        <v>196423.31599999999</v>
      </c>
      <c r="CR70" s="87">
        <v>982116.58</v>
      </c>
      <c r="CS70" s="88"/>
      <c r="CT70" s="89">
        <v>43175</v>
      </c>
      <c r="CV70" s="101">
        <v>272</v>
      </c>
    </row>
    <row r="71" spans="1:100" x14ac:dyDescent="0.25">
      <c r="A71" s="50">
        <v>5098942</v>
      </c>
      <c r="B71" s="50" t="s">
        <v>162</v>
      </c>
      <c r="C71" s="45">
        <v>202</v>
      </c>
      <c r="D71" s="45">
        <v>1</v>
      </c>
      <c r="E71" s="37" t="s">
        <v>151</v>
      </c>
      <c r="F71" s="36">
        <v>300175</v>
      </c>
      <c r="G71" s="175" t="s">
        <v>264</v>
      </c>
      <c r="H71" s="78">
        <v>39199</v>
      </c>
      <c r="I71" s="39">
        <v>42851</v>
      </c>
      <c r="J71" s="36">
        <v>840</v>
      </c>
      <c r="K71" s="47">
        <v>100000</v>
      </c>
      <c r="L71" s="36">
        <v>12</v>
      </c>
      <c r="M71" s="35">
        <v>0</v>
      </c>
      <c r="N71" s="38" t="s">
        <v>152</v>
      </c>
      <c r="O71" s="37"/>
      <c r="P71" s="48" t="s">
        <v>291</v>
      </c>
      <c r="Q71" s="48" t="s">
        <v>153</v>
      </c>
      <c r="R71" s="48" t="s">
        <v>154</v>
      </c>
      <c r="S71" s="187">
        <v>3113032.5</v>
      </c>
      <c r="T71" s="188">
        <v>2033057.37</v>
      </c>
      <c r="U71" s="188">
        <v>1079975.1299999999</v>
      </c>
      <c r="V71" s="187">
        <v>0</v>
      </c>
      <c r="W71" s="20">
        <v>0</v>
      </c>
      <c r="X71" s="20">
        <v>131428.11003875674</v>
      </c>
      <c r="Y71" s="36" t="s">
        <v>155</v>
      </c>
      <c r="Z71" s="36" t="s">
        <v>154</v>
      </c>
      <c r="AA71" s="36"/>
      <c r="AB71" s="36" t="s">
        <v>154</v>
      </c>
      <c r="AC71" s="36" t="s">
        <v>155</v>
      </c>
      <c r="AD71" s="187">
        <v>0</v>
      </c>
      <c r="AE71" s="187">
        <v>0</v>
      </c>
      <c r="AF71" s="187">
        <v>0</v>
      </c>
      <c r="AG71" s="187">
        <v>0</v>
      </c>
      <c r="AH71" s="206">
        <v>0</v>
      </c>
      <c r="AI71" s="206">
        <v>0</v>
      </c>
      <c r="AJ71" s="207">
        <v>0</v>
      </c>
      <c r="AK71" s="207">
        <v>0</v>
      </c>
      <c r="AL71" s="211">
        <v>0</v>
      </c>
      <c r="AM71" s="211">
        <v>0</v>
      </c>
      <c r="AN71" s="211">
        <v>0</v>
      </c>
      <c r="AO71" s="211">
        <v>0</v>
      </c>
      <c r="AP71" s="34">
        <v>42247</v>
      </c>
      <c r="AQ71" s="22">
        <v>85832.99</v>
      </c>
      <c r="AR71" s="42">
        <v>4064</v>
      </c>
      <c r="AS71" s="43"/>
      <c r="AT71" s="38"/>
      <c r="AU71" s="106">
        <v>4</v>
      </c>
      <c r="AV71" s="61">
        <v>43947</v>
      </c>
      <c r="AW71" s="38" t="s">
        <v>155</v>
      </c>
      <c r="AX71" s="38" t="s">
        <v>154</v>
      </c>
      <c r="AY71" s="193">
        <v>34121.919999999998</v>
      </c>
      <c r="AZ71" s="61">
        <v>42675</v>
      </c>
      <c r="BA71" s="114" t="s">
        <v>156</v>
      </c>
      <c r="BB71" s="148">
        <v>3350884.66</v>
      </c>
      <c r="BC71" s="68">
        <v>34121.919999999998</v>
      </c>
      <c r="BD71" s="61">
        <v>42675</v>
      </c>
      <c r="BE71" s="115" t="s">
        <v>155</v>
      </c>
      <c r="BF71" s="61" t="s">
        <v>352</v>
      </c>
      <c r="BG71" s="43" t="s">
        <v>164</v>
      </c>
      <c r="BH71" s="38" t="s">
        <v>158</v>
      </c>
      <c r="BI71" s="43" t="s">
        <v>423</v>
      </c>
      <c r="BJ71" s="43"/>
      <c r="BK71" s="68">
        <v>1350990</v>
      </c>
      <c r="BL71" s="61">
        <v>42417</v>
      </c>
      <c r="BM71" s="61">
        <v>42184</v>
      </c>
      <c r="BN71" s="56" t="s">
        <v>154</v>
      </c>
      <c r="BO71" s="56" t="s">
        <v>154</v>
      </c>
      <c r="BP71" s="38" t="s">
        <v>154</v>
      </c>
      <c r="BQ71" s="38"/>
      <c r="BR71" s="38" t="s">
        <v>154</v>
      </c>
      <c r="BS71" s="38" t="s">
        <v>154</v>
      </c>
      <c r="BT71" s="38" t="s">
        <v>154</v>
      </c>
      <c r="BU71" s="38" t="s">
        <v>155</v>
      </c>
      <c r="BV71" s="43" t="s">
        <v>154</v>
      </c>
      <c r="BW71" s="43" t="s">
        <v>154</v>
      </c>
      <c r="BX71" s="38"/>
      <c r="BY71" s="38" t="s">
        <v>155</v>
      </c>
      <c r="BZ71" s="139" t="s">
        <v>366</v>
      </c>
      <c r="CA71" s="38">
        <v>9</v>
      </c>
      <c r="CB71" s="56">
        <f t="shared" si="11"/>
        <v>43455</v>
      </c>
      <c r="CC71" s="52">
        <f t="shared" si="12"/>
        <v>355038.97499999998</v>
      </c>
      <c r="CD71" s="68">
        <v>3550389.76</v>
      </c>
      <c r="CE71" s="65">
        <f t="shared" si="13"/>
        <v>2410</v>
      </c>
      <c r="CF71" s="61">
        <f t="shared" si="14"/>
        <v>43427</v>
      </c>
      <c r="CG71" s="119"/>
      <c r="CH71" s="125" t="s">
        <v>340</v>
      </c>
      <c r="CI71" s="128">
        <v>43455</v>
      </c>
      <c r="CJ71" s="126">
        <v>2410</v>
      </c>
      <c r="CK71" s="127">
        <v>43427</v>
      </c>
      <c r="CL71" s="140">
        <v>710077.95</v>
      </c>
      <c r="CM71" s="149">
        <v>355038.97499999998</v>
      </c>
      <c r="CN71" s="217">
        <v>3550389.76</v>
      </c>
      <c r="CO71" s="218">
        <f t="shared" si="16"/>
        <v>710077.95199999958</v>
      </c>
      <c r="CP71" s="61">
        <v>43178</v>
      </c>
      <c r="CQ71" s="68">
        <v>710077.95</v>
      </c>
      <c r="CR71" s="68">
        <v>3550389.76</v>
      </c>
      <c r="CS71" s="74">
        <v>214</v>
      </c>
      <c r="CT71" s="70">
        <v>43124</v>
      </c>
      <c r="CV71" s="101">
        <v>213</v>
      </c>
    </row>
    <row r="72" spans="1:100" x14ac:dyDescent="0.25">
      <c r="A72" s="45">
        <v>3680640</v>
      </c>
      <c r="B72" s="45" t="s">
        <v>163</v>
      </c>
      <c r="C72" s="45">
        <v>202</v>
      </c>
      <c r="D72" s="45">
        <v>1</v>
      </c>
      <c r="E72" s="37" t="s">
        <v>151</v>
      </c>
      <c r="F72" s="36">
        <v>300175</v>
      </c>
      <c r="G72" s="179" t="s">
        <v>234</v>
      </c>
      <c r="H72" s="54">
        <v>39678</v>
      </c>
      <c r="I72" s="54">
        <v>42233</v>
      </c>
      <c r="J72" s="36">
        <v>840</v>
      </c>
      <c r="K72" s="46">
        <v>50000</v>
      </c>
      <c r="L72" s="36">
        <v>15</v>
      </c>
      <c r="M72" s="37">
        <v>0</v>
      </c>
      <c r="N72" s="36" t="s">
        <v>152</v>
      </c>
      <c r="O72" s="37"/>
      <c r="P72" s="36" t="s">
        <v>230</v>
      </c>
      <c r="Q72" s="36" t="s">
        <v>226</v>
      </c>
      <c r="R72" s="49" t="s">
        <v>154</v>
      </c>
      <c r="S72" s="187">
        <v>1049672.19</v>
      </c>
      <c r="T72" s="188">
        <v>915066.83</v>
      </c>
      <c r="U72" s="188">
        <v>134605.35999999999</v>
      </c>
      <c r="V72" s="187">
        <v>0</v>
      </c>
      <c r="W72" s="20">
        <v>0</v>
      </c>
      <c r="X72" s="20">
        <v>44315.769941991537</v>
      </c>
      <c r="Y72" s="113" t="s">
        <v>155</v>
      </c>
      <c r="Z72" s="113" t="s">
        <v>155</v>
      </c>
      <c r="AA72" s="113" t="s">
        <v>155</v>
      </c>
      <c r="AB72" s="36"/>
      <c r="AC72" s="36"/>
      <c r="AD72" s="187">
        <v>0</v>
      </c>
      <c r="AE72" s="187">
        <v>0</v>
      </c>
      <c r="AF72" s="187">
        <v>0</v>
      </c>
      <c r="AG72" s="187">
        <v>0</v>
      </c>
      <c r="AH72" s="206">
        <v>0</v>
      </c>
      <c r="AI72" s="206">
        <v>0</v>
      </c>
      <c r="AJ72" s="207">
        <v>0</v>
      </c>
      <c r="AK72" s="207">
        <v>0</v>
      </c>
      <c r="AL72" s="211">
        <v>0</v>
      </c>
      <c r="AM72" s="211">
        <v>0</v>
      </c>
      <c r="AN72" s="211">
        <v>0</v>
      </c>
      <c r="AO72" s="211">
        <v>0</v>
      </c>
      <c r="AP72" s="34">
        <v>41667</v>
      </c>
      <c r="AQ72" s="22">
        <v>10</v>
      </c>
      <c r="AR72" s="42">
        <v>2512</v>
      </c>
      <c r="AS72" s="67"/>
      <c r="AT72" s="67"/>
      <c r="AU72" s="48">
        <v>3</v>
      </c>
      <c r="AV72" s="61">
        <v>43328</v>
      </c>
      <c r="AW72" s="43" t="s">
        <v>155</v>
      </c>
      <c r="AX72" s="43" t="s">
        <v>154</v>
      </c>
      <c r="AY72" s="191">
        <v>332274.81</v>
      </c>
      <c r="AZ72" s="61">
        <v>42675</v>
      </c>
      <c r="BA72" s="45" t="s">
        <v>156</v>
      </c>
      <c r="BB72" s="154">
        <v>1130736.28</v>
      </c>
      <c r="BC72" s="38">
        <v>332274.81</v>
      </c>
      <c r="BD72" s="61">
        <v>42675</v>
      </c>
      <c r="BE72" s="115" t="s">
        <v>155</v>
      </c>
      <c r="BF72" s="61" t="s">
        <v>352</v>
      </c>
      <c r="BG72" s="43" t="s">
        <v>164</v>
      </c>
      <c r="BH72" s="38" t="s">
        <v>159</v>
      </c>
      <c r="BI72" s="38" t="s">
        <v>424</v>
      </c>
      <c r="BJ72" s="38"/>
      <c r="BK72" s="38">
        <v>634862</v>
      </c>
      <c r="BL72" s="61">
        <v>42318</v>
      </c>
      <c r="BM72" s="56"/>
      <c r="BN72" s="56" t="s">
        <v>154</v>
      </c>
      <c r="BO72" s="56" t="s">
        <v>154</v>
      </c>
      <c r="BP72" s="38" t="s">
        <v>165</v>
      </c>
      <c r="BQ72" s="38"/>
      <c r="BR72" s="38" t="s">
        <v>154</v>
      </c>
      <c r="BS72" s="38" t="s">
        <v>154</v>
      </c>
      <c r="BT72" s="38" t="s">
        <v>154</v>
      </c>
      <c r="BU72" s="43" t="s">
        <v>155</v>
      </c>
      <c r="BV72" s="43" t="s">
        <v>154</v>
      </c>
      <c r="BW72" s="43" t="s">
        <v>154</v>
      </c>
      <c r="BX72" s="38"/>
      <c r="BY72" s="38" t="s">
        <v>155</v>
      </c>
      <c r="BZ72" s="139" t="s">
        <v>366</v>
      </c>
      <c r="CA72" s="38">
        <v>9</v>
      </c>
      <c r="CB72" s="56">
        <f t="shared" si="11"/>
        <v>43511</v>
      </c>
      <c r="CC72" s="52">
        <f t="shared" si="12"/>
        <v>124123.114</v>
      </c>
      <c r="CD72" s="52">
        <v>1241231.1399999999</v>
      </c>
      <c r="CE72" s="65">
        <f t="shared" si="13"/>
        <v>61</v>
      </c>
      <c r="CF72" s="61">
        <f t="shared" si="14"/>
        <v>43483</v>
      </c>
      <c r="CG72" s="119"/>
      <c r="CH72" s="125" t="s">
        <v>341</v>
      </c>
      <c r="CI72" s="128">
        <v>43511</v>
      </c>
      <c r="CJ72" s="126">
        <v>61</v>
      </c>
      <c r="CK72" s="127">
        <v>43483</v>
      </c>
      <c r="CL72" s="266">
        <v>248246.228</v>
      </c>
      <c r="CM72" s="152">
        <f t="shared" ref="CM72:CM81" si="17">CL72/2</f>
        <v>124123.114</v>
      </c>
      <c r="CN72" s="219">
        <v>1241231.1399999999</v>
      </c>
      <c r="CO72" s="218">
        <f t="shared" si="16"/>
        <v>248246.22799999989</v>
      </c>
      <c r="CP72" s="56">
        <v>43244</v>
      </c>
      <c r="CQ72" s="66">
        <v>248246.228</v>
      </c>
      <c r="CR72" s="52">
        <v>1241231.1399999999</v>
      </c>
      <c r="CS72" s="74">
        <v>725</v>
      </c>
      <c r="CT72" s="70">
        <v>43180</v>
      </c>
      <c r="CV72" s="101">
        <v>231</v>
      </c>
    </row>
    <row r="73" spans="1:100" ht="15" customHeight="1" x14ac:dyDescent="0.25">
      <c r="A73" s="45">
        <v>9058136</v>
      </c>
      <c r="B73" s="45" t="s">
        <v>163</v>
      </c>
      <c r="C73" s="45">
        <v>202</v>
      </c>
      <c r="D73" s="45">
        <v>1</v>
      </c>
      <c r="E73" s="37" t="s">
        <v>151</v>
      </c>
      <c r="F73" s="36">
        <v>300175</v>
      </c>
      <c r="G73" s="180" t="s">
        <v>303</v>
      </c>
      <c r="H73" s="54">
        <v>39701</v>
      </c>
      <c r="I73" s="54">
        <v>43350</v>
      </c>
      <c r="J73" s="36">
        <v>980</v>
      </c>
      <c r="K73" s="40">
        <v>84853.49</v>
      </c>
      <c r="L73" s="36">
        <v>14</v>
      </c>
      <c r="M73" s="37">
        <v>0</v>
      </c>
      <c r="N73" s="36" t="s">
        <v>152</v>
      </c>
      <c r="O73" s="37"/>
      <c r="P73" s="36" t="s">
        <v>227</v>
      </c>
      <c r="Q73" s="36" t="s">
        <v>226</v>
      </c>
      <c r="R73" s="49" t="s">
        <v>154</v>
      </c>
      <c r="S73" s="20">
        <v>82828.5</v>
      </c>
      <c r="T73" s="21">
        <v>73915.34</v>
      </c>
      <c r="U73" s="21">
        <v>8913.16</v>
      </c>
      <c r="V73" s="20">
        <v>0</v>
      </c>
      <c r="W73" s="20">
        <v>0</v>
      </c>
      <c r="X73" s="20">
        <v>82828.5</v>
      </c>
      <c r="Y73" s="113" t="s">
        <v>154</v>
      </c>
      <c r="Z73" s="113" t="s">
        <v>154</v>
      </c>
      <c r="AA73" s="36"/>
      <c r="AB73" s="36"/>
      <c r="AC73" s="36"/>
      <c r="AD73" s="20">
        <v>0</v>
      </c>
      <c r="AE73" s="20">
        <v>0</v>
      </c>
      <c r="AF73" s="20">
        <v>0</v>
      </c>
      <c r="AG73" s="20">
        <v>0</v>
      </c>
      <c r="AH73" s="20">
        <v>20000</v>
      </c>
      <c r="AI73" s="20">
        <v>0</v>
      </c>
      <c r="AJ73" s="31">
        <v>0</v>
      </c>
      <c r="AK73" s="31">
        <v>0</v>
      </c>
      <c r="AL73" s="31">
        <v>0</v>
      </c>
      <c r="AM73" s="31">
        <v>0</v>
      </c>
      <c r="AN73" s="31">
        <v>0</v>
      </c>
      <c r="AO73" s="31">
        <v>0</v>
      </c>
      <c r="AP73" s="34">
        <v>43124</v>
      </c>
      <c r="AQ73" s="22">
        <v>20000</v>
      </c>
      <c r="AR73" s="42">
        <v>1065</v>
      </c>
      <c r="AS73" s="38"/>
      <c r="AT73" s="38"/>
      <c r="AU73" s="44">
        <v>1</v>
      </c>
      <c r="AV73" s="56">
        <v>44445</v>
      </c>
      <c r="AW73" s="43" t="s">
        <v>155</v>
      </c>
      <c r="AX73" s="43" t="s">
        <v>154</v>
      </c>
      <c r="AY73" s="169">
        <v>39965.14</v>
      </c>
      <c r="AZ73" s="61">
        <v>42675</v>
      </c>
      <c r="BA73" s="45" t="s">
        <v>156</v>
      </c>
      <c r="BB73" s="52">
        <v>86987.31</v>
      </c>
      <c r="BC73" s="52">
        <v>39965.14</v>
      </c>
      <c r="BD73" s="61">
        <v>42675</v>
      </c>
      <c r="BE73" s="112" t="s">
        <v>155</v>
      </c>
      <c r="BF73" s="38"/>
      <c r="BG73" s="43" t="s">
        <v>164</v>
      </c>
      <c r="BH73" s="38" t="s">
        <v>159</v>
      </c>
      <c r="BI73" s="38" t="s">
        <v>425</v>
      </c>
      <c r="BJ73" s="38"/>
      <c r="BK73" s="52">
        <v>468809.1</v>
      </c>
      <c r="BL73" s="56">
        <v>42360</v>
      </c>
      <c r="BM73" s="56"/>
      <c r="BN73" s="38"/>
      <c r="BO73" s="38"/>
      <c r="BP73" s="38" t="s">
        <v>173</v>
      </c>
      <c r="BQ73" s="38"/>
      <c r="BR73" s="38" t="s">
        <v>154</v>
      </c>
      <c r="BS73" s="38" t="s">
        <v>154</v>
      </c>
      <c r="BT73" s="38" t="s">
        <v>154</v>
      </c>
      <c r="BU73" s="38"/>
      <c r="BV73" s="38"/>
      <c r="BW73" s="38"/>
      <c r="BX73" s="38"/>
      <c r="BY73" s="38" t="s">
        <v>155</v>
      </c>
      <c r="BZ73" s="139" t="s">
        <v>366</v>
      </c>
      <c r="CA73" s="38">
        <v>1</v>
      </c>
      <c r="CB73" s="56">
        <f t="shared" si="11"/>
        <v>43511</v>
      </c>
      <c r="CC73" s="52">
        <f t="shared" si="12"/>
        <v>9292.2910000000011</v>
      </c>
      <c r="CD73" s="52">
        <v>92922.91</v>
      </c>
      <c r="CE73" s="65">
        <f t="shared" si="13"/>
        <v>61</v>
      </c>
      <c r="CF73" s="61">
        <f t="shared" si="14"/>
        <v>43483</v>
      </c>
      <c r="CG73" s="119"/>
      <c r="CH73" s="125" t="s">
        <v>341</v>
      </c>
      <c r="CI73" s="128">
        <v>43511</v>
      </c>
      <c r="CJ73" s="126">
        <v>61</v>
      </c>
      <c r="CK73" s="127">
        <v>43483</v>
      </c>
      <c r="CL73" s="259">
        <v>18584.582000000002</v>
      </c>
      <c r="CM73" s="156">
        <f t="shared" si="17"/>
        <v>9292.2910000000011</v>
      </c>
      <c r="CN73" s="151">
        <v>92922.91</v>
      </c>
      <c r="CO73" s="218">
        <f t="shared" si="16"/>
        <v>18584.581999999995</v>
      </c>
      <c r="CP73" s="56">
        <v>43132</v>
      </c>
      <c r="CQ73" s="68">
        <v>18584.582000000002</v>
      </c>
      <c r="CR73" s="52">
        <v>92922.91</v>
      </c>
      <c r="CS73" s="77">
        <v>557</v>
      </c>
      <c r="CT73" s="70">
        <v>43068</v>
      </c>
      <c r="CV73" s="101">
        <v>232</v>
      </c>
    </row>
    <row r="74" spans="1:100" x14ac:dyDescent="0.25">
      <c r="A74" s="45">
        <v>353968</v>
      </c>
      <c r="B74" s="45" t="s">
        <v>163</v>
      </c>
      <c r="C74" s="45">
        <v>202</v>
      </c>
      <c r="D74" s="45">
        <v>1</v>
      </c>
      <c r="E74" s="37" t="s">
        <v>151</v>
      </c>
      <c r="F74" s="36">
        <v>300175</v>
      </c>
      <c r="G74" s="180" t="s">
        <v>242</v>
      </c>
      <c r="H74" s="54">
        <v>38680</v>
      </c>
      <c r="I74" s="54">
        <v>42331</v>
      </c>
      <c r="J74" s="36">
        <v>840</v>
      </c>
      <c r="K74" s="40">
        <v>10500</v>
      </c>
      <c r="L74" s="36">
        <v>13.5</v>
      </c>
      <c r="M74" s="37">
        <v>2.52</v>
      </c>
      <c r="N74" s="36" t="s">
        <v>161</v>
      </c>
      <c r="O74" s="37"/>
      <c r="P74" s="36" t="s">
        <v>227</v>
      </c>
      <c r="Q74" s="36" t="s">
        <v>226</v>
      </c>
      <c r="R74" s="49" t="s">
        <v>154</v>
      </c>
      <c r="S74" s="187">
        <v>214154.16</v>
      </c>
      <c r="T74" s="188">
        <v>202260.96</v>
      </c>
      <c r="U74" s="188">
        <v>11414.38</v>
      </c>
      <c r="V74" s="187">
        <v>478.82</v>
      </c>
      <c r="W74" s="20">
        <v>395149.15</v>
      </c>
      <c r="X74" s="20">
        <v>9021.0899173358321</v>
      </c>
      <c r="Y74" s="113" t="s">
        <v>155</v>
      </c>
      <c r="Z74" s="113" t="s">
        <v>154</v>
      </c>
      <c r="AA74" s="36" t="s">
        <v>155</v>
      </c>
      <c r="AB74" s="36"/>
      <c r="AC74" s="36"/>
      <c r="AD74" s="187">
        <v>0</v>
      </c>
      <c r="AE74" s="187">
        <v>0</v>
      </c>
      <c r="AF74" s="187">
        <v>0</v>
      </c>
      <c r="AG74" s="187">
        <v>0</v>
      </c>
      <c r="AH74" s="206">
        <v>0</v>
      </c>
      <c r="AI74" s="206">
        <v>0</v>
      </c>
      <c r="AJ74" s="207">
        <v>0</v>
      </c>
      <c r="AK74" s="207">
        <v>0</v>
      </c>
      <c r="AL74" s="211">
        <v>0</v>
      </c>
      <c r="AM74" s="211">
        <v>0</v>
      </c>
      <c r="AN74" s="211">
        <v>0</v>
      </c>
      <c r="AO74" s="211">
        <v>0</v>
      </c>
      <c r="AP74" s="34">
        <v>39568</v>
      </c>
      <c r="AQ74" s="22">
        <v>3.15</v>
      </c>
      <c r="AR74" s="42">
        <v>4347</v>
      </c>
      <c r="AS74" s="38"/>
      <c r="AT74" s="38"/>
      <c r="AU74" s="44">
        <v>4</v>
      </c>
      <c r="AV74" s="56">
        <v>43426</v>
      </c>
      <c r="AW74" s="43" t="s">
        <v>155</v>
      </c>
      <c r="AX74" s="43" t="s">
        <v>154</v>
      </c>
      <c r="AY74" s="192">
        <v>2246.75</v>
      </c>
      <c r="AZ74" s="61">
        <v>42675</v>
      </c>
      <c r="BA74" s="45" t="s">
        <v>156</v>
      </c>
      <c r="BB74" s="151">
        <v>230655.88</v>
      </c>
      <c r="BC74" s="52">
        <v>2246.75</v>
      </c>
      <c r="BD74" s="61">
        <v>42675</v>
      </c>
      <c r="BE74" s="112" t="s">
        <v>155</v>
      </c>
      <c r="BF74" s="61" t="s">
        <v>352</v>
      </c>
      <c r="BG74" s="43" t="s">
        <v>164</v>
      </c>
      <c r="BH74" s="38" t="s">
        <v>159</v>
      </c>
      <c r="BI74" s="38" t="s">
        <v>426</v>
      </c>
      <c r="BJ74" s="38"/>
      <c r="BK74" s="52">
        <v>186500</v>
      </c>
      <c r="BL74" s="56">
        <v>42060</v>
      </c>
      <c r="BM74" s="56">
        <v>41481</v>
      </c>
      <c r="BN74" s="56" t="s">
        <v>154</v>
      </c>
      <c r="BO74" s="56" t="s">
        <v>154</v>
      </c>
      <c r="BP74" s="38" t="s">
        <v>165</v>
      </c>
      <c r="BQ74" s="38"/>
      <c r="BR74" s="38" t="s">
        <v>154</v>
      </c>
      <c r="BS74" s="38" t="s">
        <v>154</v>
      </c>
      <c r="BT74" s="38" t="s">
        <v>154</v>
      </c>
      <c r="BU74" s="38" t="s">
        <v>155</v>
      </c>
      <c r="BV74" s="43" t="s">
        <v>154</v>
      </c>
      <c r="BW74" s="43" t="s">
        <v>154</v>
      </c>
      <c r="BX74" s="38"/>
      <c r="BY74" s="38" t="s">
        <v>155</v>
      </c>
      <c r="BZ74" s="139" t="s">
        <v>366</v>
      </c>
      <c r="CA74" s="38">
        <v>1</v>
      </c>
      <c r="CB74" s="56">
        <f t="shared" si="11"/>
        <v>43511</v>
      </c>
      <c r="CC74" s="52">
        <f t="shared" si="12"/>
        <v>23972.800000000003</v>
      </c>
      <c r="CD74" s="52">
        <v>239728</v>
      </c>
      <c r="CE74" s="65">
        <f t="shared" si="13"/>
        <v>61</v>
      </c>
      <c r="CF74" s="61">
        <f t="shared" si="14"/>
        <v>43483</v>
      </c>
      <c r="CG74" s="119"/>
      <c r="CH74" s="125" t="s">
        <v>341</v>
      </c>
      <c r="CI74" s="128">
        <v>43511</v>
      </c>
      <c r="CJ74" s="126">
        <v>61</v>
      </c>
      <c r="CK74" s="127">
        <v>43483</v>
      </c>
      <c r="CL74" s="188">
        <v>47945.600000000006</v>
      </c>
      <c r="CM74" s="152">
        <f t="shared" si="17"/>
        <v>23972.800000000003</v>
      </c>
      <c r="CN74" s="219">
        <v>239728</v>
      </c>
      <c r="CO74" s="218">
        <f t="shared" si="16"/>
        <v>47945.599999999977</v>
      </c>
      <c r="CP74" s="56">
        <v>43122</v>
      </c>
      <c r="CQ74" s="68">
        <v>47945.600000000006</v>
      </c>
      <c r="CR74" s="52">
        <v>239728</v>
      </c>
      <c r="CS74" s="77">
        <v>471</v>
      </c>
      <c r="CT74" s="70">
        <v>43056</v>
      </c>
      <c r="CV74" s="101">
        <v>233</v>
      </c>
    </row>
    <row r="75" spans="1:100" x14ac:dyDescent="0.25">
      <c r="A75" s="45">
        <v>9058031</v>
      </c>
      <c r="B75" s="45" t="s">
        <v>163</v>
      </c>
      <c r="C75" s="45">
        <v>202</v>
      </c>
      <c r="D75" s="45">
        <v>1</v>
      </c>
      <c r="E75" s="37" t="s">
        <v>151</v>
      </c>
      <c r="F75" s="36">
        <v>300175</v>
      </c>
      <c r="G75" s="179" t="s">
        <v>304</v>
      </c>
      <c r="H75" s="54">
        <v>39624</v>
      </c>
      <c r="I75" s="54">
        <v>43273</v>
      </c>
      <c r="J75" s="36">
        <v>980</v>
      </c>
      <c r="K75" s="46">
        <v>1040061.58</v>
      </c>
      <c r="L75" s="36">
        <v>14.5</v>
      </c>
      <c r="M75" s="37">
        <v>0</v>
      </c>
      <c r="N75" s="36" t="s">
        <v>161</v>
      </c>
      <c r="O75" s="37"/>
      <c r="P75" s="36" t="s">
        <v>227</v>
      </c>
      <c r="Q75" s="36" t="s">
        <v>226</v>
      </c>
      <c r="R75" s="49" t="s">
        <v>154</v>
      </c>
      <c r="S75" s="20">
        <v>1306019.17</v>
      </c>
      <c r="T75" s="21">
        <v>1040044.58</v>
      </c>
      <c r="U75" s="21">
        <v>265974.59000000003</v>
      </c>
      <c r="V75" s="20">
        <v>0</v>
      </c>
      <c r="W75" s="20">
        <v>0</v>
      </c>
      <c r="X75" s="20">
        <v>1306019.17</v>
      </c>
      <c r="Y75" s="113" t="s">
        <v>155</v>
      </c>
      <c r="Z75" s="113" t="s">
        <v>155</v>
      </c>
      <c r="AA75" s="36" t="s">
        <v>155</v>
      </c>
      <c r="AB75" s="36"/>
      <c r="AC75" s="36"/>
      <c r="AD75" s="20">
        <v>0</v>
      </c>
      <c r="AE75" s="20">
        <v>0</v>
      </c>
      <c r="AF75" s="20">
        <v>0</v>
      </c>
      <c r="AG75" s="20">
        <v>0</v>
      </c>
      <c r="AH75" s="20">
        <v>0</v>
      </c>
      <c r="AI75" s="20">
        <v>0</v>
      </c>
      <c r="AJ75" s="31">
        <v>0</v>
      </c>
      <c r="AK75" s="31">
        <v>0</v>
      </c>
      <c r="AL75" s="31">
        <v>0</v>
      </c>
      <c r="AM75" s="31">
        <v>0</v>
      </c>
      <c r="AN75" s="31">
        <v>0</v>
      </c>
      <c r="AO75" s="31">
        <v>0</v>
      </c>
      <c r="AP75" s="34">
        <v>42501</v>
      </c>
      <c r="AQ75" s="22">
        <v>4.26</v>
      </c>
      <c r="AR75" s="42">
        <v>1280</v>
      </c>
      <c r="AS75" s="65"/>
      <c r="AT75" s="65"/>
      <c r="AU75" s="108">
        <v>3</v>
      </c>
      <c r="AV75" s="61">
        <v>44368</v>
      </c>
      <c r="AW75" s="43" t="s">
        <v>155</v>
      </c>
      <c r="AX75" s="43" t="s">
        <v>154</v>
      </c>
      <c r="AY75" s="36">
        <v>256826.94</v>
      </c>
      <c r="AZ75" s="61">
        <v>42675</v>
      </c>
      <c r="BA75" s="45" t="s">
        <v>156</v>
      </c>
      <c r="BB75" s="38">
        <v>1067246.1299999999</v>
      </c>
      <c r="BC75" s="38">
        <v>256826.94</v>
      </c>
      <c r="BD75" s="61">
        <v>42675</v>
      </c>
      <c r="BE75" s="115" t="s">
        <v>155</v>
      </c>
      <c r="BF75" s="61"/>
      <c r="BG75" s="61" t="s">
        <v>164</v>
      </c>
      <c r="BH75" s="38" t="s">
        <v>159</v>
      </c>
      <c r="BI75" s="38" t="s">
        <v>427</v>
      </c>
      <c r="BJ75" s="38"/>
      <c r="BK75" s="52">
        <v>490707.27</v>
      </c>
      <c r="BL75" s="61">
        <v>42360</v>
      </c>
      <c r="BM75" s="56"/>
      <c r="BN75" s="61"/>
      <c r="BO75" s="61"/>
      <c r="BP75" s="61" t="s">
        <v>154</v>
      </c>
      <c r="BQ75" s="38"/>
      <c r="BR75" s="38" t="s">
        <v>154</v>
      </c>
      <c r="BS75" s="38" t="s">
        <v>154</v>
      </c>
      <c r="BT75" s="38" t="s">
        <v>154</v>
      </c>
      <c r="BU75" s="38" t="s">
        <v>155</v>
      </c>
      <c r="BV75" s="38"/>
      <c r="BW75" s="38"/>
      <c r="BX75" s="38"/>
      <c r="BY75" s="38" t="s">
        <v>155</v>
      </c>
      <c r="BZ75" s="139" t="s">
        <v>366</v>
      </c>
      <c r="CA75" s="43">
        <v>9</v>
      </c>
      <c r="CB75" s="56">
        <f t="shared" si="11"/>
        <v>43511</v>
      </c>
      <c r="CC75" s="52">
        <f t="shared" si="12"/>
        <v>116161.91499999999</v>
      </c>
      <c r="CD75" s="52">
        <v>1161619.1499999999</v>
      </c>
      <c r="CE75" s="65">
        <f t="shared" si="13"/>
        <v>61</v>
      </c>
      <c r="CF75" s="61">
        <f t="shared" si="14"/>
        <v>43483</v>
      </c>
      <c r="CG75" s="119"/>
      <c r="CH75" s="125" t="s">
        <v>341</v>
      </c>
      <c r="CI75" s="128">
        <v>43511</v>
      </c>
      <c r="CJ75" s="126">
        <v>61</v>
      </c>
      <c r="CK75" s="127">
        <v>43483</v>
      </c>
      <c r="CL75" s="257">
        <v>232323.83</v>
      </c>
      <c r="CM75" s="156">
        <f t="shared" si="17"/>
        <v>116161.91499999999</v>
      </c>
      <c r="CN75" s="151">
        <v>1161619.1499999999</v>
      </c>
      <c r="CO75" s="218">
        <f t="shared" si="16"/>
        <v>232323.82999999996</v>
      </c>
      <c r="CP75" s="56">
        <v>43235</v>
      </c>
      <c r="CQ75" s="66">
        <v>232323.83</v>
      </c>
      <c r="CR75" s="52">
        <v>1161619.1499999999</v>
      </c>
      <c r="CS75" s="74">
        <v>711</v>
      </c>
      <c r="CT75" s="70">
        <v>43175</v>
      </c>
      <c r="CV75" s="101">
        <v>234</v>
      </c>
    </row>
    <row r="76" spans="1:100" x14ac:dyDescent="0.25">
      <c r="A76" s="57">
        <v>9059973</v>
      </c>
      <c r="B76" s="45"/>
      <c r="C76" s="45">
        <v>202</v>
      </c>
      <c r="D76" s="45">
        <v>1</v>
      </c>
      <c r="E76" s="37" t="s">
        <v>151</v>
      </c>
      <c r="F76" s="36">
        <v>300175</v>
      </c>
      <c r="G76" s="171" t="s">
        <v>196</v>
      </c>
      <c r="H76" s="51">
        <v>39706</v>
      </c>
      <c r="I76" s="51">
        <v>48836</v>
      </c>
      <c r="J76" s="48">
        <v>980</v>
      </c>
      <c r="K76" s="48">
        <v>870466.31</v>
      </c>
      <c r="L76" s="48">
        <v>12.5</v>
      </c>
      <c r="M76" s="48">
        <v>0</v>
      </c>
      <c r="N76" s="48" t="s">
        <v>152</v>
      </c>
      <c r="O76" s="48"/>
      <c r="P76" s="48" t="s">
        <v>241</v>
      </c>
      <c r="Q76" s="48" t="s">
        <v>226</v>
      </c>
      <c r="R76" s="44" t="s">
        <v>154</v>
      </c>
      <c r="S76" s="20">
        <v>1062374.6299999999</v>
      </c>
      <c r="T76" s="21">
        <v>870456.30999999994</v>
      </c>
      <c r="U76" s="21">
        <v>191918.31999999998</v>
      </c>
      <c r="V76" s="20">
        <v>0</v>
      </c>
      <c r="W76" s="20">
        <v>0</v>
      </c>
      <c r="X76" s="20">
        <v>1062374.6299999999</v>
      </c>
      <c r="Y76" s="109" t="s">
        <v>155</v>
      </c>
      <c r="Z76" s="109" t="s">
        <v>155</v>
      </c>
      <c r="AA76" s="48" t="s">
        <v>155</v>
      </c>
      <c r="AB76" s="48"/>
      <c r="AC76" s="48"/>
      <c r="AD76" s="20">
        <v>0</v>
      </c>
      <c r="AE76" s="20">
        <v>0</v>
      </c>
      <c r="AF76" s="20">
        <v>0</v>
      </c>
      <c r="AG76" s="20">
        <v>0</v>
      </c>
      <c r="AH76" s="20">
        <v>0</v>
      </c>
      <c r="AI76" s="20">
        <v>0</v>
      </c>
      <c r="AJ76" s="31">
        <v>0</v>
      </c>
      <c r="AK76" s="31">
        <v>0</v>
      </c>
      <c r="AL76" s="31">
        <v>0</v>
      </c>
      <c r="AM76" s="31">
        <v>0</v>
      </c>
      <c r="AN76" s="31">
        <v>0</v>
      </c>
      <c r="AO76" s="31">
        <v>0</v>
      </c>
      <c r="AP76" s="34">
        <v>42360</v>
      </c>
      <c r="AQ76" s="22">
        <v>10</v>
      </c>
      <c r="AR76" s="42">
        <v>1451</v>
      </c>
      <c r="AS76" s="74"/>
      <c r="AT76" s="74"/>
      <c r="AU76" s="108">
        <v>3</v>
      </c>
      <c r="AV76" s="90">
        <v>49931</v>
      </c>
      <c r="AW76" s="85" t="s">
        <v>155</v>
      </c>
      <c r="AX76" s="63" t="s">
        <v>154</v>
      </c>
      <c r="AY76" s="170">
        <v>403845.62</v>
      </c>
      <c r="AZ76" s="70">
        <v>42675</v>
      </c>
      <c r="BA76" s="50" t="s">
        <v>156</v>
      </c>
      <c r="BB76" s="96">
        <v>890098.81</v>
      </c>
      <c r="BC76" s="38"/>
      <c r="BD76" s="61">
        <v>42675</v>
      </c>
      <c r="BE76" s="115" t="s">
        <v>155</v>
      </c>
      <c r="BF76" s="61"/>
      <c r="BG76" s="61" t="s">
        <v>164</v>
      </c>
      <c r="BH76" s="38" t="s">
        <v>159</v>
      </c>
      <c r="BI76" s="38" t="s">
        <v>428</v>
      </c>
      <c r="BJ76" s="38"/>
      <c r="BK76" s="66">
        <v>702760.46</v>
      </c>
      <c r="BL76" s="56">
        <v>42360</v>
      </c>
      <c r="BM76" s="61"/>
      <c r="BN76" s="61"/>
      <c r="BO76" s="61"/>
      <c r="BP76" s="61" t="s">
        <v>154</v>
      </c>
      <c r="BQ76" s="38"/>
      <c r="BR76" s="38" t="s">
        <v>154</v>
      </c>
      <c r="BS76" s="38" t="s">
        <v>154</v>
      </c>
      <c r="BT76" s="71" t="s">
        <v>154</v>
      </c>
      <c r="BU76" s="43" t="s">
        <v>155</v>
      </c>
      <c r="BV76" s="71"/>
      <c r="BW76" s="38"/>
      <c r="BX76" s="38"/>
      <c r="BY76" s="43" t="s">
        <v>155</v>
      </c>
      <c r="BZ76" s="139" t="s">
        <v>366</v>
      </c>
      <c r="CA76" s="71">
        <v>9</v>
      </c>
      <c r="CB76" s="56">
        <f t="shared" si="11"/>
        <v>43455</v>
      </c>
      <c r="CC76" s="52">
        <f t="shared" si="12"/>
        <v>95818.937000000005</v>
      </c>
      <c r="CD76" s="87">
        <v>958189.37</v>
      </c>
      <c r="CE76" s="65">
        <f t="shared" si="13"/>
        <v>2410</v>
      </c>
      <c r="CF76" s="61">
        <f t="shared" si="14"/>
        <v>43427</v>
      </c>
      <c r="CG76" s="121"/>
      <c r="CH76" s="125" t="s">
        <v>343</v>
      </c>
      <c r="CI76" s="128">
        <v>43455</v>
      </c>
      <c r="CJ76" s="126">
        <v>2410</v>
      </c>
      <c r="CK76" s="127">
        <v>43427</v>
      </c>
      <c r="CL76" s="264">
        <v>191637.87400000001</v>
      </c>
      <c r="CM76" s="158">
        <f t="shared" si="17"/>
        <v>95818.937000000005</v>
      </c>
      <c r="CN76" s="159">
        <v>958189.37</v>
      </c>
      <c r="CO76" s="218">
        <f t="shared" si="16"/>
        <v>191637.87399999995</v>
      </c>
      <c r="CP76" s="56">
        <v>43244</v>
      </c>
      <c r="CQ76" s="97">
        <v>191637.87400000001</v>
      </c>
      <c r="CR76" s="87">
        <v>958189.37</v>
      </c>
      <c r="CS76" s="88"/>
      <c r="CT76" s="89">
        <v>43180</v>
      </c>
      <c r="CV76" s="101">
        <v>273</v>
      </c>
    </row>
    <row r="77" spans="1:100" x14ac:dyDescent="0.25">
      <c r="A77" s="45">
        <v>3664010</v>
      </c>
      <c r="B77" s="45" t="s">
        <v>162</v>
      </c>
      <c r="C77" s="45">
        <v>202</v>
      </c>
      <c r="D77" s="45">
        <v>1</v>
      </c>
      <c r="E77" s="37" t="s">
        <v>151</v>
      </c>
      <c r="F77" s="36">
        <v>300175</v>
      </c>
      <c r="G77" s="180" t="s">
        <v>251</v>
      </c>
      <c r="H77" s="54">
        <v>39218</v>
      </c>
      <c r="I77" s="54">
        <v>42870</v>
      </c>
      <c r="J77" s="36">
        <v>840</v>
      </c>
      <c r="K77" s="40">
        <v>230000</v>
      </c>
      <c r="L77" s="36">
        <v>13.5</v>
      </c>
      <c r="M77" s="37">
        <v>0</v>
      </c>
      <c r="N77" s="36" t="s">
        <v>152</v>
      </c>
      <c r="O77" s="37"/>
      <c r="P77" s="36" t="s">
        <v>227</v>
      </c>
      <c r="Q77" s="36" t="s">
        <v>226</v>
      </c>
      <c r="R77" s="49" t="s">
        <v>154</v>
      </c>
      <c r="S77" s="187">
        <v>7250596.6500000004</v>
      </c>
      <c r="T77" s="188">
        <v>4620922.99</v>
      </c>
      <c r="U77" s="188">
        <v>2629673.66</v>
      </c>
      <c r="V77" s="187">
        <v>0</v>
      </c>
      <c r="W77" s="20">
        <v>0</v>
      </c>
      <c r="X77" s="20">
        <v>306110.58971046435</v>
      </c>
      <c r="Y77" s="113" t="s">
        <v>155</v>
      </c>
      <c r="Z77" s="113" t="s">
        <v>155</v>
      </c>
      <c r="AA77" s="113" t="s">
        <v>155</v>
      </c>
      <c r="AB77" s="36"/>
      <c r="AC77" s="36"/>
      <c r="AD77" s="187">
        <v>243.6</v>
      </c>
      <c r="AE77" s="187">
        <v>0</v>
      </c>
      <c r="AF77" s="187">
        <v>0</v>
      </c>
      <c r="AG77" s="187">
        <v>0</v>
      </c>
      <c r="AH77" s="206">
        <v>0</v>
      </c>
      <c r="AI77" s="206">
        <v>0</v>
      </c>
      <c r="AJ77" s="207">
        <v>0</v>
      </c>
      <c r="AK77" s="207">
        <v>0</v>
      </c>
      <c r="AL77" s="211">
        <v>551.29999999999995</v>
      </c>
      <c r="AM77" s="211">
        <v>0</v>
      </c>
      <c r="AN77" s="211">
        <v>0</v>
      </c>
      <c r="AO77" s="211">
        <v>0</v>
      </c>
      <c r="AP77" s="34">
        <v>42276</v>
      </c>
      <c r="AQ77" s="22">
        <v>195089.25</v>
      </c>
      <c r="AR77" s="42">
        <v>3972</v>
      </c>
      <c r="AS77" s="38"/>
      <c r="AT77" s="38"/>
      <c r="AU77" s="44">
        <v>3</v>
      </c>
      <c r="AV77" s="56">
        <v>43965</v>
      </c>
      <c r="AW77" s="43" t="s">
        <v>155</v>
      </c>
      <c r="AX77" s="43" t="s">
        <v>154</v>
      </c>
      <c r="AY77" s="192">
        <v>1446450.84</v>
      </c>
      <c r="AZ77" s="61">
        <v>42675</v>
      </c>
      <c r="BA77" s="45" t="s">
        <v>156</v>
      </c>
      <c r="BB77" s="151">
        <v>7814987.7599999998</v>
      </c>
      <c r="BC77" s="52">
        <v>1446450.84</v>
      </c>
      <c r="BD77" s="61">
        <v>42675</v>
      </c>
      <c r="BE77" s="112" t="s">
        <v>155</v>
      </c>
      <c r="BF77" s="61" t="s">
        <v>352</v>
      </c>
      <c r="BG77" s="43" t="s">
        <v>164</v>
      </c>
      <c r="BH77" s="38" t="s">
        <v>159</v>
      </c>
      <c r="BI77" s="38" t="s">
        <v>429</v>
      </c>
      <c r="BJ77" s="38"/>
      <c r="BK77" s="52">
        <v>2294842</v>
      </c>
      <c r="BL77" s="56">
        <v>42401</v>
      </c>
      <c r="BM77" s="56">
        <v>42184</v>
      </c>
      <c r="BN77" s="56" t="s">
        <v>154</v>
      </c>
      <c r="BO77" s="56" t="s">
        <v>154</v>
      </c>
      <c r="BP77" s="38" t="s">
        <v>165</v>
      </c>
      <c r="BQ77" s="38"/>
      <c r="BR77" s="38" t="s">
        <v>154</v>
      </c>
      <c r="BS77" s="38" t="s">
        <v>154</v>
      </c>
      <c r="BT77" s="38" t="s">
        <v>154</v>
      </c>
      <c r="BU77" s="43" t="s">
        <v>155</v>
      </c>
      <c r="BV77" s="43" t="s">
        <v>154</v>
      </c>
      <c r="BW77" s="43" t="s">
        <v>154</v>
      </c>
      <c r="BX77" s="38"/>
      <c r="BY77" s="38" t="s">
        <v>155</v>
      </c>
      <c r="BZ77" s="139" t="s">
        <v>366</v>
      </c>
      <c r="CA77" s="38">
        <v>9</v>
      </c>
      <c r="CB77" s="56">
        <f t="shared" si="11"/>
        <v>43511</v>
      </c>
      <c r="CC77" s="52">
        <f t="shared" si="12"/>
        <v>827274.80800000008</v>
      </c>
      <c r="CD77" s="52">
        <v>8272748.0800000001</v>
      </c>
      <c r="CE77" s="65">
        <f t="shared" si="13"/>
        <v>61</v>
      </c>
      <c r="CF77" s="61">
        <f t="shared" si="14"/>
        <v>43483</v>
      </c>
      <c r="CG77" s="119"/>
      <c r="CH77" s="125" t="s">
        <v>341</v>
      </c>
      <c r="CI77" s="128">
        <v>43511</v>
      </c>
      <c r="CJ77" s="126">
        <v>61</v>
      </c>
      <c r="CK77" s="127">
        <v>43483</v>
      </c>
      <c r="CL77" s="188">
        <v>1654549.6160000002</v>
      </c>
      <c r="CM77" s="152">
        <f t="shared" si="17"/>
        <v>827274.80800000008</v>
      </c>
      <c r="CN77" s="219">
        <v>8272748.0800000001</v>
      </c>
      <c r="CO77" s="218">
        <f t="shared" si="16"/>
        <v>1654549.6159999995</v>
      </c>
      <c r="CP77" s="56">
        <v>43178</v>
      </c>
      <c r="CQ77" s="68">
        <v>1654549.6160000002</v>
      </c>
      <c r="CR77" s="52">
        <v>8272748.0800000001</v>
      </c>
      <c r="CS77" s="74">
        <v>214</v>
      </c>
      <c r="CT77" s="70">
        <v>43124</v>
      </c>
      <c r="CV77" s="101">
        <v>235</v>
      </c>
    </row>
    <row r="78" spans="1:100" x14ac:dyDescent="0.25">
      <c r="A78" s="45">
        <v>9059976</v>
      </c>
      <c r="B78" s="45" t="s">
        <v>163</v>
      </c>
      <c r="C78" s="45">
        <v>202</v>
      </c>
      <c r="D78" s="45">
        <v>1</v>
      </c>
      <c r="E78" s="37" t="s">
        <v>151</v>
      </c>
      <c r="F78" s="36">
        <v>300175</v>
      </c>
      <c r="G78" s="179" t="s">
        <v>305</v>
      </c>
      <c r="H78" s="54">
        <v>39673</v>
      </c>
      <c r="I78" s="54">
        <v>43322</v>
      </c>
      <c r="J78" s="36">
        <v>980</v>
      </c>
      <c r="K78" s="46">
        <v>540760.63</v>
      </c>
      <c r="L78" s="36">
        <v>14.5</v>
      </c>
      <c r="M78" s="37">
        <v>0</v>
      </c>
      <c r="N78" s="36" t="s">
        <v>161</v>
      </c>
      <c r="O78" s="37"/>
      <c r="P78" s="36" t="s">
        <v>227</v>
      </c>
      <c r="Q78" s="36" t="s">
        <v>226</v>
      </c>
      <c r="R78" s="49" t="s">
        <v>154</v>
      </c>
      <c r="S78" s="20">
        <v>679046.8</v>
      </c>
      <c r="T78" s="21">
        <v>540749.63</v>
      </c>
      <c r="U78" s="21">
        <v>138297.17000000001</v>
      </c>
      <c r="V78" s="20">
        <v>0</v>
      </c>
      <c r="W78" s="20">
        <v>0</v>
      </c>
      <c r="X78" s="20">
        <v>679046.8</v>
      </c>
      <c r="Y78" s="113" t="s">
        <v>155</v>
      </c>
      <c r="Z78" s="113" t="s">
        <v>154</v>
      </c>
      <c r="AA78" s="36"/>
      <c r="AB78" s="36"/>
      <c r="AC78" s="36"/>
      <c r="AD78" s="20">
        <v>0</v>
      </c>
      <c r="AE78" s="20">
        <v>0</v>
      </c>
      <c r="AF78" s="20">
        <v>0</v>
      </c>
      <c r="AG78" s="20">
        <v>0</v>
      </c>
      <c r="AH78" s="20">
        <v>0</v>
      </c>
      <c r="AI78" s="20">
        <v>0</v>
      </c>
      <c r="AJ78" s="31">
        <v>0</v>
      </c>
      <c r="AK78" s="31">
        <v>0</v>
      </c>
      <c r="AL78" s="31">
        <v>0</v>
      </c>
      <c r="AM78" s="31">
        <v>0</v>
      </c>
      <c r="AN78" s="31">
        <v>0</v>
      </c>
      <c r="AO78" s="31">
        <v>0</v>
      </c>
      <c r="AP78" s="34">
        <v>42360</v>
      </c>
      <c r="AQ78" s="22">
        <v>11</v>
      </c>
      <c r="AR78" s="42">
        <v>1280</v>
      </c>
      <c r="AS78" s="67"/>
      <c r="AT78" s="38"/>
      <c r="AU78" s="44">
        <v>1</v>
      </c>
      <c r="AV78" s="61">
        <v>44417</v>
      </c>
      <c r="AW78" s="43" t="s">
        <v>155</v>
      </c>
      <c r="AX78" s="43" t="s">
        <v>154</v>
      </c>
      <c r="AY78" s="36">
        <v>57201.32</v>
      </c>
      <c r="AZ78" s="61">
        <v>42675</v>
      </c>
      <c r="BA78" s="45" t="s">
        <v>156</v>
      </c>
      <c r="BB78" s="38">
        <v>554902.14</v>
      </c>
      <c r="BC78" s="38">
        <v>57201.32</v>
      </c>
      <c r="BD78" s="61">
        <v>42675</v>
      </c>
      <c r="BE78" s="115" t="s">
        <v>155</v>
      </c>
      <c r="BF78" s="43"/>
      <c r="BG78" s="43" t="s">
        <v>164</v>
      </c>
      <c r="BH78" s="38" t="s">
        <v>159</v>
      </c>
      <c r="BI78" s="38" t="s">
        <v>430</v>
      </c>
      <c r="BJ78" s="38"/>
      <c r="BK78" s="52">
        <v>142220.34</v>
      </c>
      <c r="BL78" s="56">
        <v>42360</v>
      </c>
      <c r="BM78" s="56"/>
      <c r="BN78" s="56"/>
      <c r="BO78" s="38"/>
      <c r="BP78" s="38" t="s">
        <v>154</v>
      </c>
      <c r="BQ78" s="38"/>
      <c r="BR78" s="38" t="s">
        <v>154</v>
      </c>
      <c r="BS78" s="38" t="s">
        <v>154</v>
      </c>
      <c r="BT78" s="38" t="s">
        <v>154</v>
      </c>
      <c r="BU78" s="38"/>
      <c r="BV78" s="38"/>
      <c r="BW78" s="38"/>
      <c r="BX78" s="38"/>
      <c r="BY78" s="38" t="s">
        <v>155</v>
      </c>
      <c r="BZ78" s="139" t="s">
        <v>366</v>
      </c>
      <c r="CA78" s="38">
        <v>9</v>
      </c>
      <c r="CB78" s="56">
        <f t="shared" si="11"/>
        <v>43511</v>
      </c>
      <c r="CC78" s="52">
        <f t="shared" si="12"/>
        <v>60396.927000000003</v>
      </c>
      <c r="CD78" s="52">
        <v>603969.27</v>
      </c>
      <c r="CE78" s="65">
        <f t="shared" si="13"/>
        <v>61</v>
      </c>
      <c r="CF78" s="61">
        <f t="shared" si="14"/>
        <v>43483</v>
      </c>
      <c r="CG78" s="119"/>
      <c r="CH78" s="125" t="s">
        <v>341</v>
      </c>
      <c r="CI78" s="128">
        <v>43511</v>
      </c>
      <c r="CJ78" s="126">
        <v>61</v>
      </c>
      <c r="CK78" s="127">
        <v>43483</v>
      </c>
      <c r="CL78" s="257">
        <v>120793.85400000001</v>
      </c>
      <c r="CM78" s="156">
        <f t="shared" si="17"/>
        <v>60396.927000000003</v>
      </c>
      <c r="CN78" s="151">
        <v>603969.27</v>
      </c>
      <c r="CO78" s="218">
        <f t="shared" si="16"/>
        <v>120793.85399999999</v>
      </c>
      <c r="CP78" s="56">
        <v>43245</v>
      </c>
      <c r="CQ78" s="66">
        <v>120793.85400000001</v>
      </c>
      <c r="CR78" s="52">
        <v>603969.27</v>
      </c>
      <c r="CS78" s="74">
        <v>725</v>
      </c>
      <c r="CT78" s="70">
        <v>43180</v>
      </c>
      <c r="CV78" s="101">
        <v>236</v>
      </c>
    </row>
    <row r="79" spans="1:100" x14ac:dyDescent="0.25">
      <c r="A79" s="45">
        <v>9060110</v>
      </c>
      <c r="B79" s="45"/>
      <c r="C79" s="45">
        <v>202</v>
      </c>
      <c r="D79" s="45">
        <v>1</v>
      </c>
      <c r="E79" s="37" t="s">
        <v>151</v>
      </c>
      <c r="F79" s="36">
        <v>300175</v>
      </c>
      <c r="G79" s="171" t="s">
        <v>197</v>
      </c>
      <c r="H79" s="51">
        <v>39653</v>
      </c>
      <c r="I79" s="51">
        <v>46955</v>
      </c>
      <c r="J79" s="48">
        <v>980</v>
      </c>
      <c r="K79" s="48">
        <v>1079147.3400000001</v>
      </c>
      <c r="L79" s="48">
        <v>12.5</v>
      </c>
      <c r="M79" s="48">
        <v>0</v>
      </c>
      <c r="N79" s="48" t="s">
        <v>152</v>
      </c>
      <c r="O79" s="48"/>
      <c r="P79" s="48" t="s">
        <v>241</v>
      </c>
      <c r="Q79" s="48" t="s">
        <v>226</v>
      </c>
      <c r="R79" s="44" t="s">
        <v>154</v>
      </c>
      <c r="S79" s="20">
        <v>1317041.0799999998</v>
      </c>
      <c r="T79" s="21">
        <v>1079133.3399999999</v>
      </c>
      <c r="U79" s="21">
        <v>237907.74</v>
      </c>
      <c r="V79" s="20">
        <v>0</v>
      </c>
      <c r="W79" s="20">
        <v>0</v>
      </c>
      <c r="X79" s="20">
        <v>1317041.0799999998</v>
      </c>
      <c r="Y79" s="109" t="s">
        <v>155</v>
      </c>
      <c r="Z79" s="109" t="s">
        <v>154</v>
      </c>
      <c r="AA79" s="109"/>
      <c r="AB79" s="48"/>
      <c r="AC79" s="48"/>
      <c r="AD79" s="20">
        <v>0</v>
      </c>
      <c r="AE79" s="20">
        <v>0</v>
      </c>
      <c r="AF79" s="20">
        <v>0</v>
      </c>
      <c r="AG79" s="20">
        <v>0</v>
      </c>
      <c r="AH79" s="20">
        <v>0</v>
      </c>
      <c r="AI79" s="20">
        <v>0</v>
      </c>
      <c r="AJ79" s="31">
        <v>0</v>
      </c>
      <c r="AK79" s="31">
        <v>0</v>
      </c>
      <c r="AL79" s="31">
        <v>0</v>
      </c>
      <c r="AM79" s="31">
        <v>0</v>
      </c>
      <c r="AN79" s="31">
        <v>0</v>
      </c>
      <c r="AO79" s="31">
        <v>0</v>
      </c>
      <c r="AP79" s="34">
        <v>42501</v>
      </c>
      <c r="AQ79" s="22">
        <v>4.42</v>
      </c>
      <c r="AR79" s="42">
        <v>1298</v>
      </c>
      <c r="AS79" s="84"/>
      <c r="AT79" s="63"/>
      <c r="AU79" s="44">
        <v>3</v>
      </c>
      <c r="AV79" s="90">
        <v>48050</v>
      </c>
      <c r="AW79" s="85" t="s">
        <v>155</v>
      </c>
      <c r="AX79" s="63" t="s">
        <v>154</v>
      </c>
      <c r="AY79" s="170">
        <v>155652.64000000001</v>
      </c>
      <c r="AZ79" s="70">
        <v>42675</v>
      </c>
      <c r="BA79" s="50" t="s">
        <v>156</v>
      </c>
      <c r="BB79" s="96">
        <v>1103465.42</v>
      </c>
      <c r="BC79" s="52"/>
      <c r="BD79" s="61">
        <v>42675</v>
      </c>
      <c r="BE79" s="115" t="s">
        <v>155</v>
      </c>
      <c r="BF79" s="43"/>
      <c r="BG79" s="43" t="s">
        <v>164</v>
      </c>
      <c r="BH79" s="38" t="s">
        <v>159</v>
      </c>
      <c r="BI79" s="38" t="s">
        <v>431</v>
      </c>
      <c r="BJ79" s="38"/>
      <c r="BK79" s="97">
        <v>332004.44</v>
      </c>
      <c r="BL79" s="56">
        <v>42360</v>
      </c>
      <c r="BM79" s="56"/>
      <c r="BN79" s="56"/>
      <c r="BO79" s="38"/>
      <c r="BP79" s="38" t="s">
        <v>154</v>
      </c>
      <c r="BQ79" s="38"/>
      <c r="BR79" s="38" t="s">
        <v>154</v>
      </c>
      <c r="BS79" s="38" t="s">
        <v>154</v>
      </c>
      <c r="BT79" s="38" t="s">
        <v>154</v>
      </c>
      <c r="BU79" s="38"/>
      <c r="BV79" s="38"/>
      <c r="BW79" s="38"/>
      <c r="BX79" s="38"/>
      <c r="BY79" s="43" t="s">
        <v>155</v>
      </c>
      <c r="BZ79" s="139" t="s">
        <v>366</v>
      </c>
      <c r="CA79" s="43">
        <v>9</v>
      </c>
      <c r="CB79" s="56">
        <f t="shared" si="11"/>
        <v>43455</v>
      </c>
      <c r="CC79" s="52">
        <f t="shared" si="12"/>
        <v>118787.939</v>
      </c>
      <c r="CD79" s="87">
        <v>1187879.3899999999</v>
      </c>
      <c r="CE79" s="65">
        <f t="shared" si="13"/>
        <v>2410</v>
      </c>
      <c r="CF79" s="61">
        <f t="shared" si="14"/>
        <v>43427</v>
      </c>
      <c r="CG79" s="121"/>
      <c r="CH79" s="125" t="s">
        <v>343</v>
      </c>
      <c r="CI79" s="128">
        <v>43455</v>
      </c>
      <c r="CJ79" s="126">
        <v>2410</v>
      </c>
      <c r="CK79" s="127">
        <v>43427</v>
      </c>
      <c r="CL79" s="264">
        <v>237575.878</v>
      </c>
      <c r="CM79" s="158">
        <f t="shared" si="17"/>
        <v>118787.939</v>
      </c>
      <c r="CN79" s="159">
        <v>1187879.3899999999</v>
      </c>
      <c r="CO79" s="218">
        <f t="shared" si="16"/>
        <v>237575.87799999991</v>
      </c>
      <c r="CP79" s="56">
        <v>43235</v>
      </c>
      <c r="CQ79" s="97">
        <v>237575.878</v>
      </c>
      <c r="CR79" s="87">
        <v>1187879.3899999999</v>
      </c>
      <c r="CS79" s="88"/>
      <c r="CT79" s="89">
        <v>43175</v>
      </c>
      <c r="CV79" s="101">
        <v>274</v>
      </c>
    </row>
    <row r="80" spans="1:100" ht="15.75" thickBot="1" x14ac:dyDescent="0.3">
      <c r="A80" s="45">
        <v>9060074</v>
      </c>
      <c r="B80" s="45" t="s">
        <v>163</v>
      </c>
      <c r="C80" s="45">
        <v>202</v>
      </c>
      <c r="D80" s="45">
        <v>1</v>
      </c>
      <c r="E80" s="37" t="s">
        <v>151</v>
      </c>
      <c r="F80" s="36">
        <v>300175</v>
      </c>
      <c r="G80" s="180" t="s">
        <v>306</v>
      </c>
      <c r="H80" s="54">
        <v>39687</v>
      </c>
      <c r="I80" s="54">
        <v>43335</v>
      </c>
      <c r="J80" s="36">
        <v>980</v>
      </c>
      <c r="K80" s="40">
        <v>22333.54</v>
      </c>
      <c r="L80" s="36">
        <v>14.5</v>
      </c>
      <c r="M80" s="37">
        <v>0</v>
      </c>
      <c r="N80" s="36" t="s">
        <v>152</v>
      </c>
      <c r="O80" s="37"/>
      <c r="P80" s="36" t="s">
        <v>227</v>
      </c>
      <c r="Q80" s="36" t="s">
        <v>226</v>
      </c>
      <c r="R80" s="49" t="s">
        <v>154</v>
      </c>
      <c r="S80" s="20">
        <v>28030.34</v>
      </c>
      <c r="T80" s="21">
        <v>22323.54</v>
      </c>
      <c r="U80" s="21">
        <v>5706.8</v>
      </c>
      <c r="V80" s="20">
        <v>0</v>
      </c>
      <c r="W80" s="20">
        <v>0</v>
      </c>
      <c r="X80" s="20">
        <v>28030.34</v>
      </c>
      <c r="Y80" s="113" t="s">
        <v>155</v>
      </c>
      <c r="Z80" s="113" t="s">
        <v>154</v>
      </c>
      <c r="AA80" s="36" t="s">
        <v>155</v>
      </c>
      <c r="AB80" s="36"/>
      <c r="AC80" s="36"/>
      <c r="AD80" s="20">
        <v>0</v>
      </c>
      <c r="AE80" s="20">
        <v>0</v>
      </c>
      <c r="AF80" s="20">
        <v>0</v>
      </c>
      <c r="AG80" s="20">
        <v>0</v>
      </c>
      <c r="AH80" s="20">
        <v>0</v>
      </c>
      <c r="AI80" s="20">
        <v>0</v>
      </c>
      <c r="AJ80" s="31">
        <v>0</v>
      </c>
      <c r="AK80" s="31">
        <v>0</v>
      </c>
      <c r="AL80" s="31">
        <v>0</v>
      </c>
      <c r="AM80" s="31">
        <v>0</v>
      </c>
      <c r="AN80" s="31">
        <v>0</v>
      </c>
      <c r="AO80" s="31">
        <v>0</v>
      </c>
      <c r="AP80" s="34">
        <v>42381</v>
      </c>
      <c r="AQ80" s="22">
        <v>0.02</v>
      </c>
      <c r="AR80" s="42">
        <v>1280</v>
      </c>
      <c r="AS80" s="38"/>
      <c r="AT80" s="38"/>
      <c r="AU80" s="44">
        <v>1</v>
      </c>
      <c r="AV80" s="56">
        <v>44430</v>
      </c>
      <c r="AW80" s="43" t="s">
        <v>155</v>
      </c>
      <c r="AX80" s="43" t="s">
        <v>154</v>
      </c>
      <c r="AY80" s="169">
        <v>10525.56</v>
      </c>
      <c r="AZ80" s="61">
        <v>42675</v>
      </c>
      <c r="BA80" s="45" t="s">
        <v>156</v>
      </c>
      <c r="BB80" s="52">
        <v>22907.5</v>
      </c>
      <c r="BC80" s="52">
        <v>10525.56</v>
      </c>
      <c r="BD80" s="61">
        <v>42675</v>
      </c>
      <c r="BE80" s="112" t="s">
        <v>155</v>
      </c>
      <c r="BF80" s="38"/>
      <c r="BG80" s="43" t="s">
        <v>164</v>
      </c>
      <c r="BH80" s="38" t="s">
        <v>159</v>
      </c>
      <c r="BI80" s="38" t="s">
        <v>432</v>
      </c>
      <c r="BJ80" s="38"/>
      <c r="BK80" s="52">
        <v>205089.27</v>
      </c>
      <c r="BL80" s="56">
        <v>42360</v>
      </c>
      <c r="BM80" s="56"/>
      <c r="BN80" s="38"/>
      <c r="BO80" s="38"/>
      <c r="BP80" s="38" t="s">
        <v>173</v>
      </c>
      <c r="BQ80" s="38"/>
      <c r="BR80" s="38" t="s">
        <v>154</v>
      </c>
      <c r="BS80" s="38" t="s">
        <v>154</v>
      </c>
      <c r="BT80" s="38" t="s">
        <v>154</v>
      </c>
      <c r="BU80" s="38" t="s">
        <v>155</v>
      </c>
      <c r="BV80" s="38"/>
      <c r="BW80" s="38"/>
      <c r="BX80" s="38"/>
      <c r="BY80" s="38" t="s">
        <v>155</v>
      </c>
      <c r="BZ80" s="139" t="s">
        <v>366</v>
      </c>
      <c r="CA80" s="38">
        <v>1</v>
      </c>
      <c r="CB80" s="56">
        <f t="shared" si="11"/>
        <v>43511</v>
      </c>
      <c r="CC80" s="52">
        <f t="shared" si="12"/>
        <v>2452.4500000000003</v>
      </c>
      <c r="CD80" s="52">
        <v>24524.5</v>
      </c>
      <c r="CE80" s="65">
        <f t="shared" si="13"/>
        <v>61</v>
      </c>
      <c r="CF80" s="61">
        <f t="shared" si="14"/>
        <v>43483</v>
      </c>
      <c r="CG80" s="119"/>
      <c r="CH80" s="125" t="s">
        <v>341</v>
      </c>
      <c r="CI80" s="128">
        <v>43511</v>
      </c>
      <c r="CJ80" s="126">
        <v>61</v>
      </c>
      <c r="CK80" s="127">
        <v>43483</v>
      </c>
      <c r="CL80" s="268">
        <v>4904.9000000000005</v>
      </c>
      <c r="CM80" s="156">
        <f t="shared" si="17"/>
        <v>2452.4500000000003</v>
      </c>
      <c r="CN80" s="151">
        <v>24524.5</v>
      </c>
      <c r="CO80" s="218">
        <f t="shared" si="16"/>
        <v>4904.8999999999978</v>
      </c>
      <c r="CP80" s="56">
        <v>43133</v>
      </c>
      <c r="CQ80" s="68">
        <v>4904.9000000000005</v>
      </c>
      <c r="CR80" s="52">
        <v>24524.5</v>
      </c>
      <c r="CS80" s="77">
        <v>557</v>
      </c>
      <c r="CT80" s="70">
        <v>43068</v>
      </c>
      <c r="CV80" s="101">
        <v>237</v>
      </c>
    </row>
    <row r="81" spans="1:100" x14ac:dyDescent="0.25">
      <c r="A81" s="45">
        <v>357200</v>
      </c>
      <c r="B81" s="45"/>
      <c r="C81" s="45">
        <v>202</v>
      </c>
      <c r="D81" s="45">
        <v>1</v>
      </c>
      <c r="E81" s="37" t="s">
        <v>151</v>
      </c>
      <c r="F81" s="36">
        <v>300175</v>
      </c>
      <c r="G81" s="181" t="s">
        <v>198</v>
      </c>
      <c r="H81" s="94">
        <v>39590</v>
      </c>
      <c r="I81" s="94">
        <v>46894</v>
      </c>
      <c r="J81" s="93">
        <v>840</v>
      </c>
      <c r="K81" s="230">
        <v>40000</v>
      </c>
      <c r="L81" s="93">
        <v>12.5</v>
      </c>
      <c r="M81" s="93">
        <v>0</v>
      </c>
      <c r="N81" s="93" t="s">
        <v>152</v>
      </c>
      <c r="O81" s="95"/>
      <c r="P81" s="93" t="s">
        <v>241</v>
      </c>
      <c r="Q81" s="93" t="s">
        <v>226</v>
      </c>
      <c r="R81" s="95" t="s">
        <v>154</v>
      </c>
      <c r="S81" s="187">
        <v>2240012.4500000002</v>
      </c>
      <c r="T81" s="188">
        <v>927709.1</v>
      </c>
      <c r="U81" s="188">
        <v>1312303.3500000001</v>
      </c>
      <c r="V81" s="187">
        <v>0</v>
      </c>
      <c r="W81" s="20">
        <v>2678586.83</v>
      </c>
      <c r="X81" s="20">
        <v>94570.359534243573</v>
      </c>
      <c r="Y81" s="44" t="s">
        <v>155</v>
      </c>
      <c r="Z81" s="44" t="s">
        <v>155</v>
      </c>
      <c r="AA81" s="44" t="s">
        <v>155</v>
      </c>
      <c r="AB81" s="44"/>
      <c r="AC81" s="44"/>
      <c r="AD81" s="187">
        <v>0</v>
      </c>
      <c r="AE81" s="187">
        <v>0</v>
      </c>
      <c r="AF81" s="187">
        <v>0</v>
      </c>
      <c r="AG81" s="187">
        <v>0</v>
      </c>
      <c r="AH81" s="206">
        <v>0</v>
      </c>
      <c r="AI81" s="206">
        <v>0</v>
      </c>
      <c r="AJ81" s="207">
        <v>0</v>
      </c>
      <c r="AK81" s="207">
        <v>0</v>
      </c>
      <c r="AL81" s="211">
        <v>0</v>
      </c>
      <c r="AM81" s="211">
        <v>0</v>
      </c>
      <c r="AN81" s="211">
        <v>0</v>
      </c>
      <c r="AO81" s="211">
        <v>0</v>
      </c>
      <c r="AP81" s="34">
        <v>39878</v>
      </c>
      <c r="AQ81" s="22">
        <v>30</v>
      </c>
      <c r="AR81" s="42">
        <v>4049</v>
      </c>
      <c r="AS81" s="85" t="s">
        <v>322</v>
      </c>
      <c r="AT81" s="85"/>
      <c r="AU81" s="44">
        <v>3</v>
      </c>
      <c r="AV81" s="90">
        <v>47989</v>
      </c>
      <c r="AW81" s="85" t="s">
        <v>155</v>
      </c>
      <c r="AX81" s="63" t="s">
        <v>154</v>
      </c>
      <c r="AY81" s="196">
        <v>19593.75</v>
      </c>
      <c r="AZ81" s="70">
        <v>42675</v>
      </c>
      <c r="BA81" s="50" t="s">
        <v>156</v>
      </c>
      <c r="BB81" s="159">
        <v>2011525.63</v>
      </c>
      <c r="BC81" s="52">
        <v>19593.75</v>
      </c>
      <c r="BD81" s="61">
        <v>42675</v>
      </c>
      <c r="BE81" s="112" t="s">
        <v>155</v>
      </c>
      <c r="BF81" s="61" t="s">
        <v>352</v>
      </c>
      <c r="BG81" s="43" t="s">
        <v>164</v>
      </c>
      <c r="BH81" s="38" t="s">
        <v>159</v>
      </c>
      <c r="BI81" s="38" t="s">
        <v>433</v>
      </c>
      <c r="BJ81" s="43"/>
      <c r="BK81" s="66">
        <v>357108</v>
      </c>
      <c r="BL81" s="56">
        <v>42409</v>
      </c>
      <c r="BM81" s="56">
        <v>42184</v>
      </c>
      <c r="BN81" s="56" t="s">
        <v>154</v>
      </c>
      <c r="BO81" s="56" t="s">
        <v>154</v>
      </c>
      <c r="BP81" s="38" t="s">
        <v>165</v>
      </c>
      <c r="BQ81" s="43"/>
      <c r="BR81" s="38" t="s">
        <v>155</v>
      </c>
      <c r="BS81" s="38" t="s">
        <v>154</v>
      </c>
      <c r="BT81" s="38" t="s">
        <v>154</v>
      </c>
      <c r="BU81" s="43" t="s">
        <v>155</v>
      </c>
      <c r="BV81" s="43" t="s">
        <v>154</v>
      </c>
      <c r="BW81" s="43" t="s">
        <v>154</v>
      </c>
      <c r="BX81" s="43"/>
      <c r="BY81" s="43" t="s">
        <v>155</v>
      </c>
      <c r="BZ81" s="139" t="s">
        <v>366</v>
      </c>
      <c r="CA81" s="43">
        <v>9</v>
      </c>
      <c r="CB81" s="56">
        <f t="shared" si="11"/>
        <v>43455</v>
      </c>
      <c r="CC81" s="52">
        <f t="shared" si="12"/>
        <v>237530.326</v>
      </c>
      <c r="CD81" s="87">
        <v>2375303.2599999998</v>
      </c>
      <c r="CE81" s="65">
        <f t="shared" si="13"/>
        <v>2410</v>
      </c>
      <c r="CF81" s="61">
        <f t="shared" si="14"/>
        <v>43427</v>
      </c>
      <c r="CG81" s="121"/>
      <c r="CH81" s="125" t="s">
        <v>343</v>
      </c>
      <c r="CI81" s="128">
        <v>43455</v>
      </c>
      <c r="CJ81" s="126">
        <v>2410</v>
      </c>
      <c r="CK81" s="127">
        <v>43427</v>
      </c>
      <c r="CL81" s="160">
        <v>475060.652</v>
      </c>
      <c r="CM81" s="221">
        <f t="shared" si="17"/>
        <v>237530.326</v>
      </c>
      <c r="CN81" s="222">
        <v>2375303.2599999998</v>
      </c>
      <c r="CO81" s="218">
        <f t="shared" si="16"/>
        <v>475060.65199999977</v>
      </c>
      <c r="CP81" s="56">
        <v>43223</v>
      </c>
      <c r="CQ81" s="66">
        <v>475060.652</v>
      </c>
      <c r="CR81" s="87">
        <v>2375303.2599999998</v>
      </c>
      <c r="CS81" s="88"/>
      <c r="CT81" s="89">
        <v>43153</v>
      </c>
      <c r="CV81" s="101">
        <v>275</v>
      </c>
    </row>
    <row r="82" spans="1:100" ht="15" customHeight="1" x14ac:dyDescent="0.25">
      <c r="A82" s="50">
        <v>9463096</v>
      </c>
      <c r="B82" s="50" t="s">
        <v>163</v>
      </c>
      <c r="C82" s="45">
        <v>202</v>
      </c>
      <c r="D82" s="45">
        <v>1</v>
      </c>
      <c r="E82" s="37" t="s">
        <v>151</v>
      </c>
      <c r="F82" s="36">
        <v>300175</v>
      </c>
      <c r="G82" s="175" t="s">
        <v>296</v>
      </c>
      <c r="H82" s="78">
        <v>39671</v>
      </c>
      <c r="I82" s="39">
        <v>43322</v>
      </c>
      <c r="J82" s="36">
        <v>980</v>
      </c>
      <c r="K82" s="47">
        <v>10500</v>
      </c>
      <c r="L82" s="36">
        <v>14.5</v>
      </c>
      <c r="M82" s="35">
        <v>0</v>
      </c>
      <c r="N82" s="38" t="s">
        <v>161</v>
      </c>
      <c r="O82" s="37"/>
      <c r="P82" s="48" t="s">
        <v>291</v>
      </c>
      <c r="Q82" s="48" t="s">
        <v>153</v>
      </c>
      <c r="R82" s="48" t="s">
        <v>154</v>
      </c>
      <c r="S82" s="20">
        <v>151689.66</v>
      </c>
      <c r="T82" s="21">
        <v>122107.9</v>
      </c>
      <c r="U82" s="21">
        <v>29581.759999999998</v>
      </c>
      <c r="V82" s="20">
        <v>0</v>
      </c>
      <c r="W82" s="20">
        <v>75219.45</v>
      </c>
      <c r="X82" s="20">
        <v>151689.66</v>
      </c>
      <c r="Y82" s="36" t="s">
        <v>155</v>
      </c>
      <c r="Z82" s="36" t="s">
        <v>155</v>
      </c>
      <c r="AA82" s="36" t="s">
        <v>155</v>
      </c>
      <c r="AB82" s="36" t="s">
        <v>155</v>
      </c>
      <c r="AC82" s="36" t="s">
        <v>155</v>
      </c>
      <c r="AD82" s="20">
        <v>0</v>
      </c>
      <c r="AE82" s="20">
        <v>0</v>
      </c>
      <c r="AF82" s="20">
        <v>0</v>
      </c>
      <c r="AG82" s="20">
        <v>0</v>
      </c>
      <c r="AH82" s="20">
        <v>0</v>
      </c>
      <c r="AI82" s="20">
        <v>0</v>
      </c>
      <c r="AJ82" s="31">
        <v>0</v>
      </c>
      <c r="AK82" s="31">
        <v>0</v>
      </c>
      <c r="AL82" s="31">
        <v>0</v>
      </c>
      <c r="AM82" s="31">
        <v>0</v>
      </c>
      <c r="AN82" s="31">
        <v>0</v>
      </c>
      <c r="AO82" s="31">
        <v>0</v>
      </c>
      <c r="AP82" s="34">
        <v>42430</v>
      </c>
      <c r="AQ82" s="22">
        <v>1</v>
      </c>
      <c r="AR82" s="42">
        <v>1218</v>
      </c>
      <c r="AS82" s="43"/>
      <c r="AT82" s="38"/>
      <c r="AU82" s="106">
        <v>1</v>
      </c>
      <c r="AV82" s="61">
        <v>44418</v>
      </c>
      <c r="AW82" s="38" t="s">
        <v>155</v>
      </c>
      <c r="AX82" s="38" t="s">
        <v>154</v>
      </c>
      <c r="AY82" s="49">
        <v>48858.14</v>
      </c>
      <c r="AZ82" s="61">
        <v>42675</v>
      </c>
      <c r="BA82" s="114" t="s">
        <v>156</v>
      </c>
      <c r="BB82" s="68">
        <v>123655.92</v>
      </c>
      <c r="BC82" s="68">
        <v>48858.14</v>
      </c>
      <c r="BD82" s="61">
        <v>42675</v>
      </c>
      <c r="BE82" s="115" t="s">
        <v>155</v>
      </c>
      <c r="BF82" s="38"/>
      <c r="BG82" s="43" t="s">
        <v>164</v>
      </c>
      <c r="BH82" s="38" t="s">
        <v>159</v>
      </c>
      <c r="BI82" s="62" t="s">
        <v>434</v>
      </c>
      <c r="BJ82" s="43"/>
      <c r="BK82" s="68">
        <v>709203.75</v>
      </c>
      <c r="BL82" s="61">
        <v>42144</v>
      </c>
      <c r="BM82" s="61">
        <v>42102</v>
      </c>
      <c r="BN82" s="43"/>
      <c r="BO82" s="38"/>
      <c r="BP82" s="38" t="s">
        <v>154</v>
      </c>
      <c r="BQ82" s="38"/>
      <c r="BR82" s="38" t="s">
        <v>154</v>
      </c>
      <c r="BS82" s="38" t="s">
        <v>154</v>
      </c>
      <c r="BT82" s="38"/>
      <c r="BU82" s="38" t="s">
        <v>155</v>
      </c>
      <c r="BV82" s="43"/>
      <c r="BW82" s="38"/>
      <c r="BX82" s="38"/>
      <c r="BY82" s="38" t="s">
        <v>155</v>
      </c>
      <c r="BZ82" s="139" t="s">
        <v>366</v>
      </c>
      <c r="CA82" s="38">
        <v>1</v>
      </c>
      <c r="CB82" s="56">
        <f t="shared" si="11"/>
        <v>43455</v>
      </c>
      <c r="CC82" s="52">
        <f t="shared" si="12"/>
        <v>13175.275</v>
      </c>
      <c r="CD82" s="68">
        <v>131752.76</v>
      </c>
      <c r="CE82" s="65">
        <f t="shared" si="13"/>
        <v>2410</v>
      </c>
      <c r="CF82" s="61">
        <f t="shared" si="14"/>
        <v>43427</v>
      </c>
      <c r="CG82" s="119"/>
      <c r="CH82" s="125" t="s">
        <v>340</v>
      </c>
      <c r="CI82" s="128">
        <v>43455</v>
      </c>
      <c r="CJ82" s="126">
        <v>2410</v>
      </c>
      <c r="CK82" s="127">
        <v>43427</v>
      </c>
      <c r="CL82" s="262">
        <v>26350.55</v>
      </c>
      <c r="CM82" s="147">
        <v>13175.275</v>
      </c>
      <c r="CN82" s="148">
        <v>131752.76</v>
      </c>
      <c r="CO82" s="218">
        <f t="shared" si="16"/>
        <v>26350.551999999996</v>
      </c>
      <c r="CP82" s="61">
        <v>43123</v>
      </c>
      <c r="CQ82" s="68">
        <v>26350.55</v>
      </c>
      <c r="CR82" s="68">
        <v>131752.76</v>
      </c>
      <c r="CS82" s="77">
        <v>471</v>
      </c>
      <c r="CT82" s="70">
        <v>43056</v>
      </c>
      <c r="CV82" s="101">
        <v>214</v>
      </c>
    </row>
    <row r="83" spans="1:100" ht="15" customHeight="1" x14ac:dyDescent="0.25">
      <c r="A83" s="45">
        <v>5115541</v>
      </c>
      <c r="B83" s="45"/>
      <c r="C83" s="45">
        <v>202</v>
      </c>
      <c r="D83" s="45">
        <v>1</v>
      </c>
      <c r="E83" s="37" t="s">
        <v>151</v>
      </c>
      <c r="F83" s="36">
        <v>300175</v>
      </c>
      <c r="G83" s="171" t="s">
        <v>180</v>
      </c>
      <c r="H83" s="51">
        <v>39603</v>
      </c>
      <c r="I83" s="51">
        <v>44350</v>
      </c>
      <c r="J83" s="48">
        <v>840</v>
      </c>
      <c r="K83" s="92">
        <v>110000</v>
      </c>
      <c r="L83" s="48">
        <v>12.5</v>
      </c>
      <c r="M83" s="44">
        <v>0</v>
      </c>
      <c r="N83" s="48" t="s">
        <v>152</v>
      </c>
      <c r="O83" s="44"/>
      <c r="P83" s="48" t="s">
        <v>225</v>
      </c>
      <c r="Q83" s="48" t="s">
        <v>226</v>
      </c>
      <c r="R83" s="44" t="s">
        <v>154</v>
      </c>
      <c r="S83" s="187">
        <v>3357264.46</v>
      </c>
      <c r="T83" s="188">
        <v>2530774.7799999998</v>
      </c>
      <c r="U83" s="188">
        <v>826489.68</v>
      </c>
      <c r="V83" s="187">
        <v>0</v>
      </c>
      <c r="W83" s="20">
        <v>0</v>
      </c>
      <c r="X83" s="20">
        <v>141739.25999104965</v>
      </c>
      <c r="Y83" s="44" t="s">
        <v>155</v>
      </c>
      <c r="Z83" s="44" t="s">
        <v>155</v>
      </c>
      <c r="AA83" s="44" t="s">
        <v>155</v>
      </c>
      <c r="AB83" s="44"/>
      <c r="AC83" s="44"/>
      <c r="AD83" s="187">
        <v>0</v>
      </c>
      <c r="AE83" s="187">
        <v>0</v>
      </c>
      <c r="AF83" s="187">
        <v>0</v>
      </c>
      <c r="AG83" s="187">
        <v>0</v>
      </c>
      <c r="AH83" s="206">
        <v>0</v>
      </c>
      <c r="AI83" s="206">
        <v>0</v>
      </c>
      <c r="AJ83" s="207">
        <v>0</v>
      </c>
      <c r="AK83" s="207">
        <v>0</v>
      </c>
      <c r="AL83" s="211">
        <v>0</v>
      </c>
      <c r="AM83" s="211">
        <v>0</v>
      </c>
      <c r="AN83" s="211">
        <v>0</v>
      </c>
      <c r="AO83" s="211">
        <v>0</v>
      </c>
      <c r="AP83" s="34">
        <v>42276</v>
      </c>
      <c r="AQ83" s="22">
        <v>106845.96</v>
      </c>
      <c r="AR83" s="42">
        <v>3576</v>
      </c>
      <c r="AS83" s="85" t="s">
        <v>315</v>
      </c>
      <c r="AT83" s="85"/>
      <c r="AU83" s="44">
        <v>4</v>
      </c>
      <c r="AV83" s="90">
        <v>45445</v>
      </c>
      <c r="AW83" s="85" t="s">
        <v>155</v>
      </c>
      <c r="AX83" s="85" t="s">
        <v>154</v>
      </c>
      <c r="AY83" s="196">
        <v>35227.53</v>
      </c>
      <c r="AZ83" s="70">
        <v>42675</v>
      </c>
      <c r="BA83" s="50" t="s">
        <v>156</v>
      </c>
      <c r="BB83" s="159">
        <v>3616539.3</v>
      </c>
      <c r="BC83" s="52">
        <v>35227.53</v>
      </c>
      <c r="BD83" s="61">
        <v>42675</v>
      </c>
      <c r="BE83" s="112" t="s">
        <v>155</v>
      </c>
      <c r="BF83" s="61" t="s">
        <v>352</v>
      </c>
      <c r="BG83" s="43" t="s">
        <v>164</v>
      </c>
      <c r="BH83" s="38" t="s">
        <v>159</v>
      </c>
      <c r="BI83" s="38" t="s">
        <v>435</v>
      </c>
      <c r="BJ83" s="43"/>
      <c r="BK83" s="52">
        <v>1967041</v>
      </c>
      <c r="BL83" s="56">
        <v>42417</v>
      </c>
      <c r="BM83" s="56">
        <v>42297</v>
      </c>
      <c r="BN83" s="56" t="s">
        <v>154</v>
      </c>
      <c r="BO83" s="56" t="s">
        <v>154</v>
      </c>
      <c r="BP83" s="38" t="s">
        <v>165</v>
      </c>
      <c r="BQ83" s="43"/>
      <c r="BR83" s="38" t="s">
        <v>154</v>
      </c>
      <c r="BS83" s="38" t="s">
        <v>154</v>
      </c>
      <c r="BT83" s="38" t="s">
        <v>154</v>
      </c>
      <c r="BU83" s="43" t="s">
        <v>155</v>
      </c>
      <c r="BV83" s="43" t="s">
        <v>154</v>
      </c>
      <c r="BW83" s="43" t="s">
        <v>154</v>
      </c>
      <c r="BX83" s="43"/>
      <c r="BY83" s="43" t="s">
        <v>155</v>
      </c>
      <c r="BZ83" s="139" t="s">
        <v>366</v>
      </c>
      <c r="CA83" s="43">
        <v>9</v>
      </c>
      <c r="CB83" s="56">
        <f t="shared" si="11"/>
        <v>43455</v>
      </c>
      <c r="CC83" s="52">
        <f t="shared" si="12"/>
        <v>382893.44500000007</v>
      </c>
      <c r="CD83" s="87">
        <v>3828934.45</v>
      </c>
      <c r="CE83" s="65">
        <f t="shared" si="13"/>
        <v>2410</v>
      </c>
      <c r="CF83" s="61">
        <f t="shared" si="14"/>
        <v>43427</v>
      </c>
      <c r="CG83" s="121"/>
      <c r="CH83" s="125" t="s">
        <v>342</v>
      </c>
      <c r="CI83" s="128">
        <v>43455</v>
      </c>
      <c r="CJ83" s="126">
        <v>2410</v>
      </c>
      <c r="CK83" s="127">
        <v>43427</v>
      </c>
      <c r="CL83" s="260">
        <v>765786.89000000013</v>
      </c>
      <c r="CM83" s="221">
        <f>CL83/2</f>
        <v>382893.44500000007</v>
      </c>
      <c r="CN83" s="222">
        <v>3828934.45</v>
      </c>
      <c r="CO83" s="218">
        <f t="shared" si="16"/>
        <v>765786.88999999966</v>
      </c>
      <c r="CP83" s="56">
        <v>43178</v>
      </c>
      <c r="CQ83" s="66">
        <v>765786.89000000013</v>
      </c>
      <c r="CR83" s="87">
        <v>3828934.45</v>
      </c>
      <c r="CS83" s="88"/>
      <c r="CT83" s="89">
        <v>43124</v>
      </c>
      <c r="CV83" s="101">
        <v>257</v>
      </c>
    </row>
    <row r="84" spans="1:100" ht="15" customHeight="1" x14ac:dyDescent="0.25">
      <c r="A84" s="45">
        <v>5105336</v>
      </c>
      <c r="B84" s="45" t="s">
        <v>163</v>
      </c>
      <c r="C84" s="45">
        <v>202</v>
      </c>
      <c r="D84" s="45">
        <v>1</v>
      </c>
      <c r="E84" s="37" t="s">
        <v>151</v>
      </c>
      <c r="F84" s="36">
        <v>300175</v>
      </c>
      <c r="G84" s="180" t="s">
        <v>266</v>
      </c>
      <c r="H84" s="54">
        <v>39380</v>
      </c>
      <c r="I84" s="54">
        <v>46682</v>
      </c>
      <c r="J84" s="36">
        <v>840</v>
      </c>
      <c r="K84" s="40">
        <v>66500</v>
      </c>
      <c r="L84" s="36">
        <v>12</v>
      </c>
      <c r="M84" s="37">
        <v>0</v>
      </c>
      <c r="N84" s="36" t="s">
        <v>152</v>
      </c>
      <c r="O84" s="41"/>
      <c r="P84" s="36" t="s">
        <v>230</v>
      </c>
      <c r="Q84" s="36" t="s">
        <v>226</v>
      </c>
      <c r="R84" s="49" t="s">
        <v>154</v>
      </c>
      <c r="S84" s="187">
        <v>1788615.5499999998</v>
      </c>
      <c r="T84" s="188">
        <v>1075558.1299999999</v>
      </c>
      <c r="U84" s="188">
        <v>713057.41999999993</v>
      </c>
      <c r="V84" s="187">
        <v>0</v>
      </c>
      <c r="W84" s="20">
        <v>1070637.1499999999</v>
      </c>
      <c r="X84" s="20">
        <v>75512.980131891134</v>
      </c>
      <c r="Y84" s="49" t="s">
        <v>155</v>
      </c>
      <c r="Z84" s="49" t="s">
        <v>155</v>
      </c>
      <c r="AA84" s="49"/>
      <c r="AB84" s="49"/>
      <c r="AC84" s="49"/>
      <c r="AD84" s="187">
        <v>0</v>
      </c>
      <c r="AE84" s="187">
        <v>0</v>
      </c>
      <c r="AF84" s="187">
        <v>0</v>
      </c>
      <c r="AG84" s="187">
        <v>0</v>
      </c>
      <c r="AH84" s="206">
        <v>0</v>
      </c>
      <c r="AI84" s="206">
        <v>0</v>
      </c>
      <c r="AJ84" s="207">
        <v>0</v>
      </c>
      <c r="AK84" s="207">
        <v>0</v>
      </c>
      <c r="AL84" s="211">
        <v>0</v>
      </c>
      <c r="AM84" s="211">
        <v>0</v>
      </c>
      <c r="AN84" s="211">
        <v>0</v>
      </c>
      <c r="AO84" s="211">
        <v>0</v>
      </c>
      <c r="AP84" s="34">
        <v>42334</v>
      </c>
      <c r="AQ84" s="22">
        <v>10</v>
      </c>
      <c r="AR84" s="42">
        <v>2116</v>
      </c>
      <c r="AS84" s="43" t="s">
        <v>307</v>
      </c>
      <c r="AT84" s="43"/>
      <c r="AU84" s="44">
        <v>1</v>
      </c>
      <c r="AV84" s="56">
        <v>47777</v>
      </c>
      <c r="AW84" s="43" t="s">
        <v>155</v>
      </c>
      <c r="AX84" s="43" t="s">
        <v>154</v>
      </c>
      <c r="AY84" s="192">
        <v>520219.47</v>
      </c>
      <c r="AZ84" s="61">
        <v>42675</v>
      </c>
      <c r="BA84" s="45" t="s">
        <v>156</v>
      </c>
      <c r="BB84" s="151">
        <v>1486407.2</v>
      </c>
      <c r="BC84" s="52">
        <v>520219.47</v>
      </c>
      <c r="BD84" s="61">
        <v>42675</v>
      </c>
      <c r="BE84" s="112" t="s">
        <v>155</v>
      </c>
      <c r="BF84" s="61" t="s">
        <v>352</v>
      </c>
      <c r="BG84" s="43" t="s">
        <v>164</v>
      </c>
      <c r="BH84" s="38" t="s">
        <v>159</v>
      </c>
      <c r="BI84" s="38" t="s">
        <v>436</v>
      </c>
      <c r="BJ84" s="43"/>
      <c r="BK84" s="52">
        <v>1282786</v>
      </c>
      <c r="BL84" s="56">
        <v>42354</v>
      </c>
      <c r="BM84" s="56">
        <v>42398</v>
      </c>
      <c r="BN84" s="56" t="s">
        <v>154</v>
      </c>
      <c r="BO84" s="56" t="s">
        <v>154</v>
      </c>
      <c r="BP84" s="38" t="s">
        <v>165</v>
      </c>
      <c r="BQ84" s="43"/>
      <c r="BR84" s="38" t="s">
        <v>154</v>
      </c>
      <c r="BS84" s="38" t="s">
        <v>154</v>
      </c>
      <c r="BT84" s="38" t="s">
        <v>154</v>
      </c>
      <c r="BU84" s="38" t="s">
        <v>154</v>
      </c>
      <c r="BV84" s="43" t="s">
        <v>154</v>
      </c>
      <c r="BW84" s="43" t="s">
        <v>154</v>
      </c>
      <c r="BX84" s="43"/>
      <c r="BY84" s="43" t="s">
        <v>155</v>
      </c>
      <c r="BZ84" s="139" t="s">
        <v>366</v>
      </c>
      <c r="CA84" s="43">
        <v>9</v>
      </c>
      <c r="CB84" s="56">
        <f t="shared" si="11"/>
        <v>43511</v>
      </c>
      <c r="CC84" s="52">
        <f t="shared" si="12"/>
        <v>173300.06100000002</v>
      </c>
      <c r="CD84" s="52">
        <v>1733000.61</v>
      </c>
      <c r="CE84" s="65">
        <f t="shared" si="13"/>
        <v>61</v>
      </c>
      <c r="CF84" s="61">
        <f t="shared" si="14"/>
        <v>43483</v>
      </c>
      <c r="CG84" s="119"/>
      <c r="CH84" s="125" t="s">
        <v>341</v>
      </c>
      <c r="CI84" s="128">
        <v>43511</v>
      </c>
      <c r="CJ84" s="126">
        <v>61</v>
      </c>
      <c r="CK84" s="127">
        <v>43483</v>
      </c>
      <c r="CL84" s="260">
        <v>346600.12200000003</v>
      </c>
      <c r="CM84" s="152">
        <f>CL84/2</f>
        <v>173300.06100000002</v>
      </c>
      <c r="CN84" s="219">
        <v>1733000.61</v>
      </c>
      <c r="CO84" s="218">
        <f t="shared" si="16"/>
        <v>346600.12199999997</v>
      </c>
      <c r="CP84" s="56">
        <v>43178</v>
      </c>
      <c r="CQ84" s="52">
        <v>346600.12200000003</v>
      </c>
      <c r="CR84" s="52">
        <v>1733000.61</v>
      </c>
      <c r="CS84" s="74">
        <v>214</v>
      </c>
      <c r="CT84" s="70">
        <v>43124</v>
      </c>
      <c r="CV84" s="101">
        <v>238</v>
      </c>
    </row>
    <row r="85" spans="1:100" ht="15" customHeight="1" x14ac:dyDescent="0.25">
      <c r="A85" s="45">
        <v>3681879</v>
      </c>
      <c r="B85" s="45" t="s">
        <v>163</v>
      </c>
      <c r="C85" s="45">
        <v>202</v>
      </c>
      <c r="D85" s="45">
        <v>1</v>
      </c>
      <c r="E85" s="37" t="s">
        <v>151</v>
      </c>
      <c r="F85" s="36">
        <v>300175</v>
      </c>
      <c r="G85" s="179" t="s">
        <v>236</v>
      </c>
      <c r="H85" s="54">
        <v>39224</v>
      </c>
      <c r="I85" s="54">
        <v>44701</v>
      </c>
      <c r="J85" s="36">
        <v>840</v>
      </c>
      <c r="K85" s="46">
        <v>42000</v>
      </c>
      <c r="L85" s="36">
        <v>12</v>
      </c>
      <c r="M85" s="37">
        <v>0</v>
      </c>
      <c r="N85" s="36" t="s">
        <v>152</v>
      </c>
      <c r="O85" s="37"/>
      <c r="P85" s="36" t="s">
        <v>230</v>
      </c>
      <c r="Q85" s="36" t="s">
        <v>226</v>
      </c>
      <c r="R85" s="49" t="s">
        <v>154</v>
      </c>
      <c r="S85" s="187">
        <v>772527.07000000007</v>
      </c>
      <c r="T85" s="188">
        <v>502826.05</v>
      </c>
      <c r="U85" s="188">
        <v>269701.02</v>
      </c>
      <c r="V85" s="187">
        <v>0</v>
      </c>
      <c r="W85" s="20">
        <v>434101.74</v>
      </c>
      <c r="X85" s="20">
        <v>32615.069956345891</v>
      </c>
      <c r="Y85" s="113" t="s">
        <v>155</v>
      </c>
      <c r="Z85" s="113" t="s">
        <v>155</v>
      </c>
      <c r="AA85" s="113" t="s">
        <v>155</v>
      </c>
      <c r="AB85" s="36"/>
      <c r="AC85" s="36"/>
      <c r="AD85" s="187">
        <v>0</v>
      </c>
      <c r="AE85" s="187">
        <v>0</v>
      </c>
      <c r="AF85" s="187">
        <v>0</v>
      </c>
      <c r="AG85" s="187">
        <v>0</v>
      </c>
      <c r="AH85" s="206">
        <v>0</v>
      </c>
      <c r="AI85" s="206">
        <v>0</v>
      </c>
      <c r="AJ85" s="207">
        <v>0</v>
      </c>
      <c r="AK85" s="207">
        <v>0</v>
      </c>
      <c r="AL85" s="211">
        <v>0</v>
      </c>
      <c r="AM85" s="211">
        <v>0</v>
      </c>
      <c r="AN85" s="211">
        <v>0</v>
      </c>
      <c r="AO85" s="211">
        <v>0</v>
      </c>
      <c r="AP85" s="34">
        <v>42566</v>
      </c>
      <c r="AQ85" s="22">
        <v>50</v>
      </c>
      <c r="AR85" s="42">
        <v>1690</v>
      </c>
      <c r="AS85" s="67"/>
      <c r="AT85" s="67"/>
      <c r="AU85" s="107">
        <v>3</v>
      </c>
      <c r="AV85" s="61">
        <v>45796</v>
      </c>
      <c r="AW85" s="43" t="s">
        <v>155</v>
      </c>
      <c r="AX85" s="43" t="s">
        <v>154</v>
      </c>
      <c r="AY85" s="191">
        <v>12162.68</v>
      </c>
      <c r="AZ85" s="61">
        <v>42675</v>
      </c>
      <c r="BA85" s="45" t="s">
        <v>156</v>
      </c>
      <c r="BB85" s="154">
        <v>626326.18999999994</v>
      </c>
      <c r="BC85" s="38">
        <v>12162.68</v>
      </c>
      <c r="BD85" s="61">
        <v>42675</v>
      </c>
      <c r="BE85" s="115" t="s">
        <v>155</v>
      </c>
      <c r="BF85" s="61" t="s">
        <v>352</v>
      </c>
      <c r="BG85" s="61" t="s">
        <v>164</v>
      </c>
      <c r="BH85" s="43" t="s">
        <v>159</v>
      </c>
      <c r="BI85" s="62" t="s">
        <v>437</v>
      </c>
      <c r="BJ85" s="38"/>
      <c r="BK85" s="38">
        <v>694518</v>
      </c>
      <c r="BL85" s="61">
        <v>42362</v>
      </c>
      <c r="BM85" s="61"/>
      <c r="BN85" s="56" t="s">
        <v>154</v>
      </c>
      <c r="BO85" s="56" t="s">
        <v>154</v>
      </c>
      <c r="BP85" s="56" t="s">
        <v>165</v>
      </c>
      <c r="BQ85" s="43"/>
      <c r="BR85" s="38" t="s">
        <v>154</v>
      </c>
      <c r="BS85" s="38" t="s">
        <v>154</v>
      </c>
      <c r="BT85" s="38" t="s">
        <v>154</v>
      </c>
      <c r="BU85" s="38" t="s">
        <v>155</v>
      </c>
      <c r="BV85" s="43" t="s">
        <v>154</v>
      </c>
      <c r="BW85" s="43" t="s">
        <v>154</v>
      </c>
      <c r="BX85" s="43"/>
      <c r="BY85" s="38" t="s">
        <v>155</v>
      </c>
      <c r="BZ85" s="139" t="s">
        <v>366</v>
      </c>
      <c r="CA85" s="38">
        <v>9</v>
      </c>
      <c r="CB85" s="56">
        <f t="shared" si="11"/>
        <v>43511</v>
      </c>
      <c r="CC85" s="52">
        <f t="shared" si="12"/>
        <v>77686.611000000004</v>
      </c>
      <c r="CD85" s="52">
        <v>776866.11</v>
      </c>
      <c r="CE85" s="65">
        <f t="shared" si="13"/>
        <v>61</v>
      </c>
      <c r="CF85" s="61">
        <f t="shared" si="14"/>
        <v>43483</v>
      </c>
      <c r="CG85" s="119"/>
      <c r="CH85" s="125" t="s">
        <v>341</v>
      </c>
      <c r="CI85" s="128">
        <v>43511</v>
      </c>
      <c r="CJ85" s="126">
        <v>61</v>
      </c>
      <c r="CK85" s="127">
        <v>43483</v>
      </c>
      <c r="CL85" s="260">
        <v>155373.22200000001</v>
      </c>
      <c r="CM85" s="152">
        <f>CL85/2</f>
        <v>77686.611000000004</v>
      </c>
      <c r="CN85" s="219">
        <v>776866.11</v>
      </c>
      <c r="CO85" s="218">
        <f t="shared" si="16"/>
        <v>155373.22199999995</v>
      </c>
      <c r="CP85" s="56">
        <v>43245</v>
      </c>
      <c r="CQ85" s="66">
        <v>155373.22200000001</v>
      </c>
      <c r="CR85" s="52">
        <v>776866.11</v>
      </c>
      <c r="CS85" s="74">
        <v>725</v>
      </c>
      <c r="CT85" s="70">
        <v>43180</v>
      </c>
      <c r="CV85" s="101">
        <v>239</v>
      </c>
    </row>
    <row r="86" spans="1:100" ht="15" customHeight="1" x14ac:dyDescent="0.25">
      <c r="A86" s="50">
        <v>5108792</v>
      </c>
      <c r="B86" s="50" t="s">
        <v>163</v>
      </c>
      <c r="C86" s="45">
        <v>202</v>
      </c>
      <c r="D86" s="45">
        <v>1</v>
      </c>
      <c r="E86" s="37" t="s">
        <v>151</v>
      </c>
      <c r="F86" s="36">
        <v>300175</v>
      </c>
      <c r="G86" s="175" t="s">
        <v>267</v>
      </c>
      <c r="H86" s="78">
        <v>39671</v>
      </c>
      <c r="I86" s="39">
        <v>43322</v>
      </c>
      <c r="J86" s="36">
        <v>840</v>
      </c>
      <c r="K86" s="47">
        <v>9500</v>
      </c>
      <c r="L86" s="36">
        <v>14.5</v>
      </c>
      <c r="M86" s="35">
        <v>0</v>
      </c>
      <c r="N86" s="38" t="s">
        <v>161</v>
      </c>
      <c r="O86" s="37"/>
      <c r="P86" s="48" t="s">
        <v>235</v>
      </c>
      <c r="Q86" s="48" t="s">
        <v>153</v>
      </c>
      <c r="R86" s="48" t="s">
        <v>154</v>
      </c>
      <c r="S86" s="187">
        <v>69754.91</v>
      </c>
      <c r="T86" s="188">
        <v>46051.89</v>
      </c>
      <c r="U86" s="188">
        <v>23703.019999999997</v>
      </c>
      <c r="V86" s="187">
        <v>0</v>
      </c>
      <c r="W86" s="20">
        <v>47414.61</v>
      </c>
      <c r="X86" s="20">
        <v>2944.9599344766152</v>
      </c>
      <c r="Y86" s="36" t="s">
        <v>155</v>
      </c>
      <c r="Z86" s="36" t="s">
        <v>155</v>
      </c>
      <c r="AA86" s="36"/>
      <c r="AB86" s="36" t="s">
        <v>154</v>
      </c>
      <c r="AC86" s="36" t="s">
        <v>155</v>
      </c>
      <c r="AD86" s="187">
        <v>0</v>
      </c>
      <c r="AE86" s="187">
        <v>0</v>
      </c>
      <c r="AF86" s="187">
        <v>0</v>
      </c>
      <c r="AG86" s="187">
        <v>0</v>
      </c>
      <c r="AH86" s="206">
        <v>0</v>
      </c>
      <c r="AI86" s="206">
        <v>0</v>
      </c>
      <c r="AJ86" s="207">
        <v>0</v>
      </c>
      <c r="AK86" s="207">
        <v>0</v>
      </c>
      <c r="AL86" s="211">
        <v>0</v>
      </c>
      <c r="AM86" s="211">
        <v>0</v>
      </c>
      <c r="AN86" s="211">
        <v>0</v>
      </c>
      <c r="AO86" s="211">
        <v>0</v>
      </c>
      <c r="AP86" s="34">
        <v>42542</v>
      </c>
      <c r="AQ86" s="22">
        <v>320</v>
      </c>
      <c r="AR86" s="42">
        <v>1295</v>
      </c>
      <c r="AS86" s="38"/>
      <c r="AT86" s="38"/>
      <c r="AU86" s="106">
        <v>1</v>
      </c>
      <c r="AV86" s="61">
        <v>44418</v>
      </c>
      <c r="AW86" s="38" t="s">
        <v>155</v>
      </c>
      <c r="AX86" s="38" t="s">
        <v>154</v>
      </c>
      <c r="AY86" s="191">
        <v>25179.14</v>
      </c>
      <c r="AZ86" s="61">
        <v>42675</v>
      </c>
      <c r="BA86" s="114" t="s">
        <v>156</v>
      </c>
      <c r="BB86" s="148">
        <v>52360.73</v>
      </c>
      <c r="BC86" s="68">
        <v>25179.14</v>
      </c>
      <c r="BD86" s="61">
        <v>42675</v>
      </c>
      <c r="BE86" s="115" t="s">
        <v>155</v>
      </c>
      <c r="BF86" s="61" t="s">
        <v>352</v>
      </c>
      <c r="BG86" s="43" t="s">
        <v>164</v>
      </c>
      <c r="BH86" s="38" t="s">
        <v>158</v>
      </c>
      <c r="BI86" s="62" t="s">
        <v>438</v>
      </c>
      <c r="BJ86" s="38"/>
      <c r="BK86" s="68">
        <v>131000</v>
      </c>
      <c r="BL86" s="61">
        <v>42058</v>
      </c>
      <c r="BM86" s="61">
        <v>42272</v>
      </c>
      <c r="BN86" s="56" t="s">
        <v>154</v>
      </c>
      <c r="BO86" s="56" t="s">
        <v>154</v>
      </c>
      <c r="BP86" s="38" t="s">
        <v>154</v>
      </c>
      <c r="BQ86" s="38"/>
      <c r="BR86" s="38" t="s">
        <v>154</v>
      </c>
      <c r="BS86" s="38" t="s">
        <v>154</v>
      </c>
      <c r="BT86" s="38" t="s">
        <v>154</v>
      </c>
      <c r="BU86" s="38" t="s">
        <v>154</v>
      </c>
      <c r="BV86" s="43" t="s">
        <v>154</v>
      </c>
      <c r="BW86" s="43" t="s">
        <v>154</v>
      </c>
      <c r="BX86" s="38"/>
      <c r="BY86" s="38" t="s">
        <v>155</v>
      </c>
      <c r="BZ86" s="139" t="s">
        <v>366</v>
      </c>
      <c r="CA86" s="38">
        <v>1</v>
      </c>
      <c r="CB86" s="56">
        <f t="shared" si="11"/>
        <v>43455</v>
      </c>
      <c r="CC86" s="52">
        <f t="shared" si="12"/>
        <v>6262.085</v>
      </c>
      <c r="CD86" s="68">
        <v>62620.87</v>
      </c>
      <c r="CE86" s="65">
        <f t="shared" si="13"/>
        <v>2410</v>
      </c>
      <c r="CF86" s="61">
        <f t="shared" si="14"/>
        <v>43427</v>
      </c>
      <c r="CG86" s="118"/>
      <c r="CH86" s="125" t="s">
        <v>340</v>
      </c>
      <c r="CI86" s="128">
        <v>43455</v>
      </c>
      <c r="CJ86" s="126">
        <v>2410</v>
      </c>
      <c r="CK86" s="127">
        <v>43427</v>
      </c>
      <c r="CL86" s="255">
        <v>12524.17</v>
      </c>
      <c r="CM86" s="149">
        <v>6262.085</v>
      </c>
      <c r="CN86" s="217">
        <v>62620.87</v>
      </c>
      <c r="CO86" s="218">
        <f t="shared" si="16"/>
        <v>12524.173999999999</v>
      </c>
      <c r="CP86" s="61">
        <v>43133</v>
      </c>
      <c r="CQ86" s="68">
        <v>12524.17</v>
      </c>
      <c r="CR86" s="68">
        <v>62620.87</v>
      </c>
      <c r="CS86" s="38">
        <v>557</v>
      </c>
      <c r="CT86" s="61">
        <v>43068</v>
      </c>
      <c r="CV86" s="101">
        <v>218</v>
      </c>
    </row>
    <row r="87" spans="1:100" ht="15" customHeight="1" x14ac:dyDescent="0.25">
      <c r="A87" s="57">
        <v>3634490</v>
      </c>
      <c r="B87" s="45"/>
      <c r="C87" s="45">
        <v>202</v>
      </c>
      <c r="D87" s="45">
        <v>1</v>
      </c>
      <c r="E87" s="37" t="s">
        <v>151</v>
      </c>
      <c r="F87" s="36">
        <v>300175</v>
      </c>
      <c r="G87" s="171" t="s">
        <v>199</v>
      </c>
      <c r="H87" s="51">
        <v>39610</v>
      </c>
      <c r="I87" s="51">
        <v>46913</v>
      </c>
      <c r="J87" s="48">
        <v>840</v>
      </c>
      <c r="K87" s="53">
        <v>103000</v>
      </c>
      <c r="L87" s="48">
        <v>12.5</v>
      </c>
      <c r="M87" s="48">
        <v>0</v>
      </c>
      <c r="N87" s="48" t="s">
        <v>152</v>
      </c>
      <c r="O87" s="48"/>
      <c r="P87" s="48" t="s">
        <v>241</v>
      </c>
      <c r="Q87" s="48" t="s">
        <v>226</v>
      </c>
      <c r="R87" s="44" t="s">
        <v>154</v>
      </c>
      <c r="S87" s="187">
        <v>3168876.27</v>
      </c>
      <c r="T87" s="188">
        <v>2386254.38</v>
      </c>
      <c r="U87" s="188">
        <v>782621.89</v>
      </c>
      <c r="V87" s="187">
        <v>0</v>
      </c>
      <c r="W87" s="20">
        <v>0</v>
      </c>
      <c r="X87" s="20">
        <v>133785.76006282138</v>
      </c>
      <c r="Y87" s="109" t="s">
        <v>155</v>
      </c>
      <c r="Z87" s="109" t="s">
        <v>155</v>
      </c>
      <c r="AA87" s="48"/>
      <c r="AB87" s="48"/>
      <c r="AC87" s="48"/>
      <c r="AD87" s="187">
        <v>0</v>
      </c>
      <c r="AE87" s="187">
        <v>0</v>
      </c>
      <c r="AF87" s="187">
        <v>0</v>
      </c>
      <c r="AG87" s="187">
        <v>0</v>
      </c>
      <c r="AH87" s="206">
        <v>0</v>
      </c>
      <c r="AI87" s="206">
        <v>0</v>
      </c>
      <c r="AJ87" s="207">
        <v>0</v>
      </c>
      <c r="AK87" s="207">
        <v>0</v>
      </c>
      <c r="AL87" s="211">
        <v>0</v>
      </c>
      <c r="AM87" s="211">
        <v>0</v>
      </c>
      <c r="AN87" s="211">
        <v>0</v>
      </c>
      <c r="AO87" s="211">
        <v>0</v>
      </c>
      <c r="AP87" s="34">
        <v>0</v>
      </c>
      <c r="AQ87" s="22">
        <v>0</v>
      </c>
      <c r="AR87" s="42">
        <v>2137</v>
      </c>
      <c r="AS87" s="84"/>
      <c r="AT87" s="63"/>
      <c r="AU87" s="44">
        <v>3</v>
      </c>
      <c r="AV87" s="90">
        <v>48008</v>
      </c>
      <c r="AW87" s="85" t="s">
        <v>155</v>
      </c>
      <c r="AX87" s="63" t="s">
        <v>155</v>
      </c>
      <c r="AY87" s="196">
        <v>33250.78</v>
      </c>
      <c r="AZ87" s="70">
        <v>42675</v>
      </c>
      <c r="BA87" s="50" t="s">
        <v>156</v>
      </c>
      <c r="BB87" s="200">
        <v>3413602.26</v>
      </c>
      <c r="BC87" s="52"/>
      <c r="BD87" s="61">
        <v>42675</v>
      </c>
      <c r="BE87" s="115" t="s">
        <v>155</v>
      </c>
      <c r="BF87" s="61" t="s">
        <v>352</v>
      </c>
      <c r="BG87" s="43" t="s">
        <v>164</v>
      </c>
      <c r="BH87" s="43" t="s">
        <v>159</v>
      </c>
      <c r="BI87" s="38" t="s">
        <v>439</v>
      </c>
      <c r="BJ87" s="38"/>
      <c r="BK87" s="97"/>
      <c r="BL87" s="56"/>
      <c r="BM87" s="56"/>
      <c r="BN87" s="56" t="s">
        <v>154</v>
      </c>
      <c r="BO87" s="56" t="s">
        <v>154</v>
      </c>
      <c r="BP87" s="38" t="s">
        <v>154</v>
      </c>
      <c r="BQ87" s="38"/>
      <c r="BR87" s="38" t="s">
        <v>154</v>
      </c>
      <c r="BS87" s="38" t="s">
        <v>154</v>
      </c>
      <c r="BT87" s="38" t="s">
        <v>154</v>
      </c>
      <c r="BU87" s="38" t="s">
        <v>154</v>
      </c>
      <c r="BV87" s="43" t="s">
        <v>154</v>
      </c>
      <c r="BW87" s="43" t="s">
        <v>154</v>
      </c>
      <c r="BX87" s="38"/>
      <c r="BY87" s="43" t="s">
        <v>155</v>
      </c>
      <c r="BZ87" s="139" t="s">
        <v>366</v>
      </c>
      <c r="CA87" s="43">
        <v>1</v>
      </c>
      <c r="CB87" s="56">
        <f t="shared" si="11"/>
        <v>43455</v>
      </c>
      <c r="CC87" s="52">
        <f t="shared" si="12"/>
        <v>360528.34100000001</v>
      </c>
      <c r="CD87" s="87">
        <v>3605283.41</v>
      </c>
      <c r="CE87" s="65">
        <f t="shared" si="13"/>
        <v>2410</v>
      </c>
      <c r="CF87" s="61">
        <f t="shared" si="14"/>
        <v>43427</v>
      </c>
      <c r="CG87" s="122"/>
      <c r="CH87" s="125" t="s">
        <v>343</v>
      </c>
      <c r="CI87" s="128">
        <v>43455</v>
      </c>
      <c r="CJ87" s="126">
        <v>2410</v>
      </c>
      <c r="CK87" s="127">
        <v>43427</v>
      </c>
      <c r="CL87" s="161">
        <v>721056.68200000003</v>
      </c>
      <c r="CM87" s="221">
        <f t="shared" ref="CM87:CM92" si="18">CL87/2</f>
        <v>360528.34100000001</v>
      </c>
      <c r="CN87" s="222">
        <v>3605283.41</v>
      </c>
      <c r="CO87" s="218">
        <f t="shared" si="16"/>
        <v>721056.68200000003</v>
      </c>
      <c r="CP87" s="56">
        <v>43258</v>
      </c>
      <c r="CQ87" s="97">
        <v>721056.68200000003</v>
      </c>
      <c r="CR87" s="87">
        <v>3605283.41</v>
      </c>
      <c r="CS87" s="88"/>
      <c r="CT87" s="91">
        <v>43194</v>
      </c>
      <c r="CV87" s="101">
        <v>276</v>
      </c>
    </row>
    <row r="88" spans="1:100" ht="15" customHeight="1" x14ac:dyDescent="0.25">
      <c r="A88" s="45">
        <v>3645963</v>
      </c>
      <c r="B88" s="45" t="s">
        <v>163</v>
      </c>
      <c r="C88" s="45">
        <v>202</v>
      </c>
      <c r="D88" s="45">
        <v>1</v>
      </c>
      <c r="E88" s="37" t="s">
        <v>151</v>
      </c>
      <c r="F88" s="36">
        <v>300175</v>
      </c>
      <c r="G88" s="180" t="s">
        <v>248</v>
      </c>
      <c r="H88" s="54">
        <v>39006</v>
      </c>
      <c r="I88" s="54">
        <v>41562</v>
      </c>
      <c r="J88" s="36">
        <v>840</v>
      </c>
      <c r="K88" s="40">
        <v>40000</v>
      </c>
      <c r="L88" s="36">
        <v>14</v>
      </c>
      <c r="M88" s="37">
        <v>0</v>
      </c>
      <c r="N88" s="36" t="s">
        <v>152</v>
      </c>
      <c r="O88" s="37"/>
      <c r="P88" s="36" t="s">
        <v>227</v>
      </c>
      <c r="Q88" s="36" t="s">
        <v>226</v>
      </c>
      <c r="R88" s="49" t="s">
        <v>154</v>
      </c>
      <c r="S88" s="187">
        <v>604504.75</v>
      </c>
      <c r="T88" s="188">
        <v>322238.90999999997</v>
      </c>
      <c r="U88" s="188">
        <v>282265.84000000003</v>
      </c>
      <c r="V88" s="187">
        <v>0</v>
      </c>
      <c r="W88" s="20">
        <v>902827.26</v>
      </c>
      <c r="X88" s="20">
        <v>25521.39009212115</v>
      </c>
      <c r="Y88" s="113" t="s">
        <v>155</v>
      </c>
      <c r="Z88" s="113" t="s">
        <v>155</v>
      </c>
      <c r="AA88" s="113" t="s">
        <v>155</v>
      </c>
      <c r="AB88" s="36"/>
      <c r="AC88" s="36"/>
      <c r="AD88" s="187">
        <v>0</v>
      </c>
      <c r="AE88" s="187">
        <v>0</v>
      </c>
      <c r="AF88" s="187">
        <v>0</v>
      </c>
      <c r="AG88" s="187">
        <v>0</v>
      </c>
      <c r="AH88" s="206">
        <v>0</v>
      </c>
      <c r="AI88" s="206">
        <v>0</v>
      </c>
      <c r="AJ88" s="207">
        <v>0</v>
      </c>
      <c r="AK88" s="207">
        <v>0</v>
      </c>
      <c r="AL88" s="211">
        <v>0</v>
      </c>
      <c r="AM88" s="211">
        <v>0</v>
      </c>
      <c r="AN88" s="211">
        <v>0</v>
      </c>
      <c r="AO88" s="211">
        <v>0</v>
      </c>
      <c r="AP88" s="34">
        <v>39037</v>
      </c>
      <c r="AQ88" s="22">
        <v>47872.34</v>
      </c>
      <c r="AR88" s="42">
        <v>2604</v>
      </c>
      <c r="AS88" s="38"/>
      <c r="AT88" s="38"/>
      <c r="AU88" s="44">
        <v>4</v>
      </c>
      <c r="AV88" s="56">
        <v>42657</v>
      </c>
      <c r="AW88" s="43" t="s">
        <v>155</v>
      </c>
      <c r="AX88" s="43" t="s">
        <v>154</v>
      </c>
      <c r="AY88" s="192">
        <v>222884.22</v>
      </c>
      <c r="AZ88" s="61">
        <v>42675</v>
      </c>
      <c r="BA88" s="45" t="s">
        <v>156</v>
      </c>
      <c r="BB88" s="151">
        <v>497276.5</v>
      </c>
      <c r="BC88" s="52">
        <v>222884.22</v>
      </c>
      <c r="BD88" s="61">
        <v>42675</v>
      </c>
      <c r="BE88" s="112" t="s">
        <v>155</v>
      </c>
      <c r="BF88" s="61" t="s">
        <v>352</v>
      </c>
      <c r="BG88" s="43" t="s">
        <v>164</v>
      </c>
      <c r="BH88" s="38" t="s">
        <v>159</v>
      </c>
      <c r="BI88" s="38" t="s">
        <v>440</v>
      </c>
      <c r="BJ88" s="38"/>
      <c r="BK88" s="52">
        <v>1119000</v>
      </c>
      <c r="BL88" s="56">
        <v>42401</v>
      </c>
      <c r="BM88" s="56">
        <v>42320</v>
      </c>
      <c r="BN88" s="56" t="s">
        <v>154</v>
      </c>
      <c r="BO88" s="56" t="s">
        <v>154</v>
      </c>
      <c r="BP88" s="38" t="s">
        <v>165</v>
      </c>
      <c r="BQ88" s="38"/>
      <c r="BR88" s="38" t="s">
        <v>155</v>
      </c>
      <c r="BS88" s="38" t="s">
        <v>154</v>
      </c>
      <c r="BT88" s="38" t="s">
        <v>154</v>
      </c>
      <c r="BU88" s="43" t="s">
        <v>155</v>
      </c>
      <c r="BV88" s="43" t="s">
        <v>154</v>
      </c>
      <c r="BW88" s="43" t="s">
        <v>154</v>
      </c>
      <c r="BX88" s="38"/>
      <c r="BY88" s="38" t="s">
        <v>155</v>
      </c>
      <c r="BZ88" s="139" t="s">
        <v>366</v>
      </c>
      <c r="CA88" s="38">
        <v>9</v>
      </c>
      <c r="CB88" s="56">
        <f t="shared" si="11"/>
        <v>43511</v>
      </c>
      <c r="CC88" s="52">
        <f t="shared" si="12"/>
        <v>60940.031999999999</v>
      </c>
      <c r="CD88" s="52">
        <v>609400.31999999995</v>
      </c>
      <c r="CE88" s="65">
        <f t="shared" si="13"/>
        <v>61</v>
      </c>
      <c r="CF88" s="61">
        <f t="shared" si="14"/>
        <v>43483</v>
      </c>
      <c r="CG88" s="119"/>
      <c r="CH88" s="125" t="s">
        <v>341</v>
      </c>
      <c r="CI88" s="128">
        <v>43511</v>
      </c>
      <c r="CJ88" s="126">
        <v>61</v>
      </c>
      <c r="CK88" s="127">
        <v>43483</v>
      </c>
      <c r="CL88" s="255">
        <v>121880.064</v>
      </c>
      <c r="CM88" s="152">
        <f t="shared" si="18"/>
        <v>60940.031999999999</v>
      </c>
      <c r="CN88" s="219">
        <v>609400.31999999995</v>
      </c>
      <c r="CO88" s="218">
        <f t="shared" si="16"/>
        <v>121880.06399999995</v>
      </c>
      <c r="CP88" s="56">
        <v>43223</v>
      </c>
      <c r="CQ88" s="68">
        <v>121880.064</v>
      </c>
      <c r="CR88" s="52">
        <v>609400.31999999995</v>
      </c>
      <c r="CS88" s="74">
        <v>535</v>
      </c>
      <c r="CT88" s="70">
        <v>43153</v>
      </c>
      <c r="CV88" s="101">
        <v>240</v>
      </c>
    </row>
    <row r="89" spans="1:100" ht="15" customHeight="1" x14ac:dyDescent="0.25">
      <c r="A89" s="45">
        <v>9060012</v>
      </c>
      <c r="B89" s="45" t="s">
        <v>163</v>
      </c>
      <c r="C89" s="45">
        <v>202</v>
      </c>
      <c r="D89" s="45">
        <v>1</v>
      </c>
      <c r="E89" s="37" t="s">
        <v>151</v>
      </c>
      <c r="F89" s="36">
        <v>300175</v>
      </c>
      <c r="G89" s="180" t="s">
        <v>308</v>
      </c>
      <c r="H89" s="54">
        <v>39475</v>
      </c>
      <c r="I89" s="54">
        <v>43126</v>
      </c>
      <c r="J89" s="36">
        <v>980</v>
      </c>
      <c r="K89" s="40">
        <v>290703.17</v>
      </c>
      <c r="L89" s="36">
        <v>13.5</v>
      </c>
      <c r="M89" s="37">
        <v>0</v>
      </c>
      <c r="N89" s="36" t="s">
        <v>152</v>
      </c>
      <c r="O89" s="37"/>
      <c r="P89" s="36" t="s">
        <v>227</v>
      </c>
      <c r="Q89" s="36" t="s">
        <v>226</v>
      </c>
      <c r="R89" s="49" t="s">
        <v>154</v>
      </c>
      <c r="S89" s="20">
        <v>359902.27</v>
      </c>
      <c r="T89" s="21">
        <v>290691.17</v>
      </c>
      <c r="U89" s="21">
        <v>69211.100000000006</v>
      </c>
      <c r="V89" s="20">
        <v>0</v>
      </c>
      <c r="W89" s="20">
        <v>0</v>
      </c>
      <c r="X89" s="20">
        <v>359902.27</v>
      </c>
      <c r="Y89" s="113" t="s">
        <v>155</v>
      </c>
      <c r="Z89" s="113" t="s">
        <v>155</v>
      </c>
      <c r="AA89" s="36"/>
      <c r="AB89" s="36"/>
      <c r="AC89" s="36"/>
      <c r="AD89" s="20">
        <v>0</v>
      </c>
      <c r="AE89" s="20">
        <v>0</v>
      </c>
      <c r="AF89" s="20">
        <v>0</v>
      </c>
      <c r="AG89" s="20">
        <v>0</v>
      </c>
      <c r="AH89" s="20">
        <v>0</v>
      </c>
      <c r="AI89" s="20">
        <v>0</v>
      </c>
      <c r="AJ89" s="31">
        <v>0</v>
      </c>
      <c r="AK89" s="31">
        <v>0</v>
      </c>
      <c r="AL89" s="31">
        <v>0</v>
      </c>
      <c r="AM89" s="31">
        <v>0</v>
      </c>
      <c r="AN89" s="31">
        <v>0</v>
      </c>
      <c r="AO89" s="31">
        <v>0</v>
      </c>
      <c r="AP89" s="34">
        <v>42501</v>
      </c>
      <c r="AQ89" s="22">
        <v>1.19</v>
      </c>
      <c r="AR89" s="42">
        <v>1280</v>
      </c>
      <c r="AS89" s="38"/>
      <c r="AT89" s="38"/>
      <c r="AU89" s="44">
        <v>3</v>
      </c>
      <c r="AV89" s="56">
        <v>44221</v>
      </c>
      <c r="AW89" s="43" t="s">
        <v>155</v>
      </c>
      <c r="AX89" s="43" t="s">
        <v>154</v>
      </c>
      <c r="AY89" s="169">
        <v>175708.69</v>
      </c>
      <c r="AZ89" s="61">
        <v>42675</v>
      </c>
      <c r="BA89" s="45" t="s">
        <v>156</v>
      </c>
      <c r="BB89" s="52">
        <v>297769.59000000003</v>
      </c>
      <c r="BC89" s="52">
        <v>175708.69</v>
      </c>
      <c r="BD89" s="61">
        <v>42675</v>
      </c>
      <c r="BE89" s="112" t="s">
        <v>155</v>
      </c>
      <c r="BF89" s="38"/>
      <c r="BG89" s="43" t="s">
        <v>164</v>
      </c>
      <c r="BH89" s="38" t="s">
        <v>159</v>
      </c>
      <c r="BI89" s="38" t="s">
        <v>441</v>
      </c>
      <c r="BJ89" s="38"/>
      <c r="BK89" s="52">
        <v>413945.96</v>
      </c>
      <c r="BL89" s="56">
        <v>42360</v>
      </c>
      <c r="BM89" s="56"/>
      <c r="BN89" s="38"/>
      <c r="BO89" s="38"/>
      <c r="BP89" s="38" t="s">
        <v>173</v>
      </c>
      <c r="BQ89" s="38"/>
      <c r="BR89" s="38" t="s">
        <v>154</v>
      </c>
      <c r="BS89" s="38" t="s">
        <v>154</v>
      </c>
      <c r="BT89" s="38" t="s">
        <v>154</v>
      </c>
      <c r="BU89" s="38"/>
      <c r="BV89" s="38"/>
      <c r="BW89" s="38"/>
      <c r="BX89" s="38"/>
      <c r="BY89" s="38" t="s">
        <v>155</v>
      </c>
      <c r="BZ89" s="139" t="s">
        <v>366</v>
      </c>
      <c r="CA89" s="38">
        <v>1</v>
      </c>
      <c r="CB89" s="56">
        <f t="shared" si="11"/>
        <v>43511</v>
      </c>
      <c r="CC89" s="52">
        <f t="shared" si="12"/>
        <v>31410.238000000001</v>
      </c>
      <c r="CD89" s="52">
        <v>314102.38</v>
      </c>
      <c r="CE89" s="65">
        <f t="shared" si="13"/>
        <v>61</v>
      </c>
      <c r="CF89" s="61">
        <f t="shared" si="14"/>
        <v>43483</v>
      </c>
      <c r="CG89" s="119"/>
      <c r="CH89" s="125" t="s">
        <v>341</v>
      </c>
      <c r="CI89" s="128">
        <v>43511</v>
      </c>
      <c r="CJ89" s="126">
        <v>61</v>
      </c>
      <c r="CK89" s="127">
        <v>43483</v>
      </c>
      <c r="CL89" s="262">
        <v>62820.476000000002</v>
      </c>
      <c r="CM89" s="156">
        <f t="shared" si="18"/>
        <v>31410.238000000001</v>
      </c>
      <c r="CN89" s="151">
        <v>314102.38</v>
      </c>
      <c r="CO89" s="218">
        <f t="shared" si="16"/>
        <v>62820.475999999995</v>
      </c>
      <c r="CP89" s="56">
        <v>43049</v>
      </c>
      <c r="CQ89" s="68">
        <v>62820.476000000002</v>
      </c>
      <c r="CR89" s="52">
        <v>314102.38</v>
      </c>
      <c r="CS89" s="77">
        <v>132</v>
      </c>
      <c r="CT89" s="70">
        <v>43021</v>
      </c>
      <c r="CV89" s="101">
        <v>241</v>
      </c>
    </row>
    <row r="90" spans="1:100" ht="15" customHeight="1" x14ac:dyDescent="0.25">
      <c r="A90" s="45">
        <v>9463108</v>
      </c>
      <c r="B90" s="45" t="s">
        <v>163</v>
      </c>
      <c r="C90" s="45">
        <v>202</v>
      </c>
      <c r="D90" s="45">
        <v>1</v>
      </c>
      <c r="E90" s="37" t="s">
        <v>151</v>
      </c>
      <c r="F90" s="36">
        <v>300175</v>
      </c>
      <c r="G90" s="179" t="s">
        <v>309</v>
      </c>
      <c r="H90" s="54">
        <v>39717</v>
      </c>
      <c r="I90" s="54">
        <v>48845</v>
      </c>
      <c r="J90" s="36">
        <v>980</v>
      </c>
      <c r="K90" s="46">
        <v>1790740.02</v>
      </c>
      <c r="L90" s="36">
        <v>12.5</v>
      </c>
      <c r="M90" s="37">
        <v>0</v>
      </c>
      <c r="N90" s="36" t="s">
        <v>152</v>
      </c>
      <c r="O90" s="41"/>
      <c r="P90" s="235" t="s">
        <v>230</v>
      </c>
      <c r="Q90" s="235" t="s">
        <v>226</v>
      </c>
      <c r="R90" s="241" t="s">
        <v>154</v>
      </c>
      <c r="S90" s="103">
        <v>2164726.87</v>
      </c>
      <c r="T90" s="21">
        <v>1790739.02</v>
      </c>
      <c r="U90" s="21">
        <v>373987.85</v>
      </c>
      <c r="V90" s="20">
        <v>0</v>
      </c>
      <c r="W90" s="20">
        <v>237934.17</v>
      </c>
      <c r="X90" s="20">
        <v>2164726.87</v>
      </c>
      <c r="Y90" s="49" t="s">
        <v>155</v>
      </c>
      <c r="Z90" s="49" t="s">
        <v>155</v>
      </c>
      <c r="AA90" s="49" t="s">
        <v>155</v>
      </c>
      <c r="AB90" s="49"/>
      <c r="AC90" s="49"/>
      <c r="AD90" s="20">
        <v>0</v>
      </c>
      <c r="AE90" s="20">
        <v>0</v>
      </c>
      <c r="AF90" s="20">
        <v>0</v>
      </c>
      <c r="AG90" s="20">
        <v>0</v>
      </c>
      <c r="AH90" s="20">
        <v>0</v>
      </c>
      <c r="AI90" s="20">
        <v>0</v>
      </c>
      <c r="AJ90" s="31">
        <v>0</v>
      </c>
      <c r="AK90" s="31">
        <v>0</v>
      </c>
      <c r="AL90" s="31">
        <v>0</v>
      </c>
      <c r="AM90" s="31">
        <v>0</v>
      </c>
      <c r="AN90" s="31">
        <v>0</v>
      </c>
      <c r="AO90" s="31">
        <v>0</v>
      </c>
      <c r="AP90" s="34">
        <v>42430</v>
      </c>
      <c r="AQ90" s="22">
        <v>1</v>
      </c>
      <c r="AR90" s="42">
        <v>1218</v>
      </c>
      <c r="AS90" s="67"/>
      <c r="AT90" s="43"/>
      <c r="AU90" s="44">
        <v>1</v>
      </c>
      <c r="AV90" s="61">
        <v>49940</v>
      </c>
      <c r="AW90" s="43" t="s">
        <v>155</v>
      </c>
      <c r="AX90" s="43" t="s">
        <v>154</v>
      </c>
      <c r="AY90" s="36">
        <v>309795.58</v>
      </c>
      <c r="AZ90" s="61">
        <v>42675</v>
      </c>
      <c r="BA90" s="45" t="s">
        <v>156</v>
      </c>
      <c r="BB90" s="38">
        <v>1810309.93</v>
      </c>
      <c r="BC90" s="38">
        <v>309795.58</v>
      </c>
      <c r="BD90" s="61">
        <v>42675</v>
      </c>
      <c r="BE90" s="115" t="s">
        <v>155</v>
      </c>
      <c r="BF90" s="43"/>
      <c r="BG90" s="43" t="s">
        <v>164</v>
      </c>
      <c r="BH90" s="38" t="s">
        <v>159</v>
      </c>
      <c r="BI90" s="38" t="s">
        <v>442</v>
      </c>
      <c r="BJ90" s="38"/>
      <c r="BK90" s="43">
        <v>720728.92</v>
      </c>
      <c r="BL90" s="56">
        <v>42058</v>
      </c>
      <c r="BM90" s="56"/>
      <c r="BN90" s="56"/>
      <c r="BO90" s="43"/>
      <c r="BP90" s="43" t="s">
        <v>154</v>
      </c>
      <c r="BQ90" s="43"/>
      <c r="BR90" s="43" t="s">
        <v>154</v>
      </c>
      <c r="BS90" s="38" t="s">
        <v>154</v>
      </c>
      <c r="BT90" s="38" t="s">
        <v>154</v>
      </c>
      <c r="BU90" s="43" t="s">
        <v>155</v>
      </c>
      <c r="BV90" s="43"/>
      <c r="BW90" s="43"/>
      <c r="BX90" s="43"/>
      <c r="BY90" s="43" t="s">
        <v>155</v>
      </c>
      <c r="BZ90" s="139" t="s">
        <v>366</v>
      </c>
      <c r="CA90" s="43">
        <v>9</v>
      </c>
      <c r="CB90" s="56">
        <f t="shared" si="11"/>
        <v>43511</v>
      </c>
      <c r="CC90" s="52">
        <f t="shared" si="12"/>
        <v>195039.022</v>
      </c>
      <c r="CD90" s="52">
        <v>1950390.22</v>
      </c>
      <c r="CE90" s="65">
        <f t="shared" si="13"/>
        <v>61</v>
      </c>
      <c r="CF90" s="61">
        <f t="shared" si="14"/>
        <v>43483</v>
      </c>
      <c r="CG90" s="119"/>
      <c r="CH90" s="125" t="s">
        <v>341</v>
      </c>
      <c r="CI90" s="128">
        <v>43511</v>
      </c>
      <c r="CJ90" s="126">
        <v>61</v>
      </c>
      <c r="CK90" s="127">
        <v>43483</v>
      </c>
      <c r="CL90" s="267">
        <v>390078.04399999999</v>
      </c>
      <c r="CM90" s="156">
        <f t="shared" si="18"/>
        <v>195039.022</v>
      </c>
      <c r="CN90" s="151">
        <v>1950390.22</v>
      </c>
      <c r="CO90" s="218">
        <f t="shared" si="16"/>
        <v>390078.04399999999</v>
      </c>
      <c r="CP90" s="56">
        <v>43235</v>
      </c>
      <c r="CQ90" s="66">
        <v>390078.04399999999</v>
      </c>
      <c r="CR90" s="52">
        <v>1950390.22</v>
      </c>
      <c r="CS90" s="74">
        <v>711</v>
      </c>
      <c r="CT90" s="70">
        <v>43175</v>
      </c>
      <c r="CV90" s="101">
        <v>242</v>
      </c>
    </row>
    <row r="91" spans="1:100" x14ac:dyDescent="0.25">
      <c r="A91" s="57">
        <v>9060062</v>
      </c>
      <c r="B91" s="45"/>
      <c r="C91" s="45">
        <v>202</v>
      </c>
      <c r="D91" s="45">
        <v>1</v>
      </c>
      <c r="E91" s="37" t="s">
        <v>151</v>
      </c>
      <c r="F91" s="36">
        <v>300175</v>
      </c>
      <c r="G91" s="171" t="s">
        <v>200</v>
      </c>
      <c r="H91" s="51">
        <v>39514</v>
      </c>
      <c r="I91" s="51">
        <v>43165</v>
      </c>
      <c r="J91" s="48">
        <v>980</v>
      </c>
      <c r="K91" s="48">
        <v>728681.95</v>
      </c>
      <c r="L91" s="48">
        <v>13.5</v>
      </c>
      <c r="M91" s="48">
        <v>0</v>
      </c>
      <c r="N91" s="48" t="s">
        <v>161</v>
      </c>
      <c r="O91" s="48"/>
      <c r="P91" s="48" t="s">
        <v>241</v>
      </c>
      <c r="Q91" s="48" t="s">
        <v>226</v>
      </c>
      <c r="R91" s="44" t="s">
        <v>154</v>
      </c>
      <c r="S91" s="20">
        <v>902184.77</v>
      </c>
      <c r="T91" s="21">
        <v>728674.95</v>
      </c>
      <c r="U91" s="21">
        <v>173509.82</v>
      </c>
      <c r="V91" s="20">
        <v>0</v>
      </c>
      <c r="W91" s="20">
        <v>0</v>
      </c>
      <c r="X91" s="20">
        <v>902184.77</v>
      </c>
      <c r="Y91" s="109" t="s">
        <v>155</v>
      </c>
      <c r="Z91" s="109" t="s">
        <v>155</v>
      </c>
      <c r="AA91" s="48"/>
      <c r="AB91" s="48"/>
      <c r="AC91" s="48"/>
      <c r="AD91" s="20">
        <v>0</v>
      </c>
      <c r="AE91" s="20">
        <v>0</v>
      </c>
      <c r="AF91" s="20">
        <v>0</v>
      </c>
      <c r="AG91" s="20">
        <v>0</v>
      </c>
      <c r="AH91" s="20">
        <v>0</v>
      </c>
      <c r="AI91" s="20">
        <v>0</v>
      </c>
      <c r="AJ91" s="31">
        <v>0</v>
      </c>
      <c r="AK91" s="31">
        <v>0</v>
      </c>
      <c r="AL91" s="31">
        <v>0</v>
      </c>
      <c r="AM91" s="31">
        <v>0</v>
      </c>
      <c r="AN91" s="31">
        <v>0</v>
      </c>
      <c r="AO91" s="31">
        <v>0</v>
      </c>
      <c r="AP91" s="34">
        <v>42360</v>
      </c>
      <c r="AQ91" s="22">
        <v>7</v>
      </c>
      <c r="AR91" s="42">
        <v>1280</v>
      </c>
      <c r="AS91" s="84"/>
      <c r="AT91" s="63"/>
      <c r="AU91" s="44">
        <v>3</v>
      </c>
      <c r="AV91" s="90">
        <v>44260</v>
      </c>
      <c r="AW91" s="85" t="s">
        <v>155</v>
      </c>
      <c r="AX91" s="63" t="s">
        <v>154</v>
      </c>
      <c r="AY91" s="170">
        <v>100417.49</v>
      </c>
      <c r="AZ91" s="70">
        <v>42675</v>
      </c>
      <c r="BA91" s="50" t="s">
        <v>156</v>
      </c>
      <c r="BB91" s="96">
        <v>746432.07</v>
      </c>
      <c r="BC91" s="52"/>
      <c r="BD91" s="61">
        <v>42675</v>
      </c>
      <c r="BE91" s="115" t="s">
        <v>155</v>
      </c>
      <c r="BF91" s="43"/>
      <c r="BG91" s="43" t="s">
        <v>164</v>
      </c>
      <c r="BH91" s="38" t="s">
        <v>158</v>
      </c>
      <c r="BI91" s="38" t="s">
        <v>276</v>
      </c>
      <c r="BJ91" s="38"/>
      <c r="BK91" s="97">
        <v>116750</v>
      </c>
      <c r="BL91" s="56">
        <v>42410</v>
      </c>
      <c r="BM91" s="56"/>
      <c r="BN91" s="56"/>
      <c r="BO91" s="38"/>
      <c r="BP91" s="38" t="s">
        <v>154</v>
      </c>
      <c r="BQ91" s="38"/>
      <c r="BR91" s="38" t="s">
        <v>154</v>
      </c>
      <c r="BS91" s="38" t="s">
        <v>154</v>
      </c>
      <c r="BT91" s="38" t="s">
        <v>154</v>
      </c>
      <c r="BU91" s="38"/>
      <c r="BV91" s="38"/>
      <c r="BW91" s="38"/>
      <c r="BX91" s="38"/>
      <c r="BY91" s="43" t="s">
        <v>155</v>
      </c>
      <c r="BZ91" s="139" t="s">
        <v>366</v>
      </c>
      <c r="CA91" s="43">
        <v>9</v>
      </c>
      <c r="CB91" s="56">
        <f t="shared" si="11"/>
        <v>43455</v>
      </c>
      <c r="CC91" s="52">
        <f t="shared" si="12"/>
        <v>80799.200000000012</v>
      </c>
      <c r="CD91" s="87">
        <v>807992</v>
      </c>
      <c r="CE91" s="65">
        <f t="shared" si="13"/>
        <v>2410</v>
      </c>
      <c r="CF91" s="61">
        <f t="shared" si="14"/>
        <v>43427</v>
      </c>
      <c r="CG91" s="121"/>
      <c r="CH91" s="125" t="s">
        <v>343</v>
      </c>
      <c r="CI91" s="128">
        <v>43455</v>
      </c>
      <c r="CJ91" s="126">
        <v>2410</v>
      </c>
      <c r="CK91" s="127">
        <v>43427</v>
      </c>
      <c r="CL91" s="161">
        <v>161598.40000000002</v>
      </c>
      <c r="CM91" s="158">
        <f t="shared" si="18"/>
        <v>80799.200000000012</v>
      </c>
      <c r="CN91" s="159">
        <v>807992</v>
      </c>
      <c r="CO91" s="218">
        <f t="shared" si="16"/>
        <v>161598.39999999991</v>
      </c>
      <c r="CP91" s="56">
        <v>43245</v>
      </c>
      <c r="CQ91" s="97">
        <v>161598.40000000002</v>
      </c>
      <c r="CR91" s="87">
        <v>807992</v>
      </c>
      <c r="CS91" s="88"/>
      <c r="CT91" s="89">
        <v>43180</v>
      </c>
      <c r="CV91" s="101">
        <v>277</v>
      </c>
    </row>
    <row r="92" spans="1:100" ht="15" customHeight="1" x14ac:dyDescent="0.25">
      <c r="A92" s="45">
        <v>355270</v>
      </c>
      <c r="B92" s="64" t="s">
        <v>163</v>
      </c>
      <c r="C92" s="45">
        <v>202</v>
      </c>
      <c r="D92" s="45">
        <v>1</v>
      </c>
      <c r="E92" s="37" t="s">
        <v>151</v>
      </c>
      <c r="F92" s="36">
        <v>300175</v>
      </c>
      <c r="G92" s="179" t="s">
        <v>243</v>
      </c>
      <c r="H92" s="54">
        <v>39527</v>
      </c>
      <c r="I92" s="54">
        <v>41352</v>
      </c>
      <c r="J92" s="59">
        <v>840</v>
      </c>
      <c r="K92" s="46">
        <v>80000</v>
      </c>
      <c r="L92" s="58">
        <v>12.5</v>
      </c>
      <c r="M92" s="37">
        <v>0</v>
      </c>
      <c r="N92" s="64" t="s">
        <v>161</v>
      </c>
      <c r="O92" s="60"/>
      <c r="P92" s="36" t="s">
        <v>227</v>
      </c>
      <c r="Q92" s="36" t="s">
        <v>226</v>
      </c>
      <c r="R92" s="49" t="s">
        <v>154</v>
      </c>
      <c r="S92" s="187">
        <v>1538844.5699999998</v>
      </c>
      <c r="T92" s="188">
        <v>1256912.47</v>
      </c>
      <c r="U92" s="188">
        <v>281932.09999999998</v>
      </c>
      <c r="V92" s="187">
        <v>0</v>
      </c>
      <c r="W92" s="20">
        <v>0</v>
      </c>
      <c r="X92" s="20">
        <v>64967.980089672463</v>
      </c>
      <c r="Y92" s="113" t="s">
        <v>155</v>
      </c>
      <c r="Z92" s="113" t="s">
        <v>155</v>
      </c>
      <c r="AA92" s="113" t="s">
        <v>155</v>
      </c>
      <c r="AB92" s="113"/>
      <c r="AC92" s="113"/>
      <c r="AD92" s="187">
        <v>0</v>
      </c>
      <c r="AE92" s="187">
        <v>0</v>
      </c>
      <c r="AF92" s="187">
        <v>0</v>
      </c>
      <c r="AG92" s="187">
        <v>0</v>
      </c>
      <c r="AH92" s="206">
        <v>0</v>
      </c>
      <c r="AI92" s="206">
        <v>0</v>
      </c>
      <c r="AJ92" s="207">
        <v>0</v>
      </c>
      <c r="AK92" s="207">
        <v>0</v>
      </c>
      <c r="AL92" s="211">
        <v>0</v>
      </c>
      <c r="AM92" s="211">
        <v>0</v>
      </c>
      <c r="AN92" s="211">
        <v>0</v>
      </c>
      <c r="AO92" s="211">
        <v>0</v>
      </c>
      <c r="AP92" s="34">
        <v>40928</v>
      </c>
      <c r="AQ92" s="22">
        <v>123.76</v>
      </c>
      <c r="AR92" s="42">
        <v>3649</v>
      </c>
      <c r="AS92" s="67"/>
      <c r="AT92" s="71"/>
      <c r="AU92" s="109">
        <v>3</v>
      </c>
      <c r="AV92" s="61">
        <v>42447</v>
      </c>
      <c r="AW92" s="43" t="s">
        <v>155</v>
      </c>
      <c r="AX92" s="43" t="s">
        <v>154</v>
      </c>
      <c r="AY92" s="191">
        <v>16146.98</v>
      </c>
      <c r="AZ92" s="61">
        <v>42675</v>
      </c>
      <c r="BA92" s="45" t="s">
        <v>156</v>
      </c>
      <c r="BB92" s="154">
        <v>1657686.47</v>
      </c>
      <c r="BC92" s="38">
        <v>16146.98</v>
      </c>
      <c r="BD92" s="61">
        <v>42675</v>
      </c>
      <c r="BE92" s="115" t="s">
        <v>155</v>
      </c>
      <c r="BF92" s="61" t="s">
        <v>352</v>
      </c>
      <c r="BG92" s="71" t="s">
        <v>164</v>
      </c>
      <c r="BH92" s="43" t="s">
        <v>159</v>
      </c>
      <c r="BI92" s="62" t="s">
        <v>443</v>
      </c>
      <c r="BJ92" s="38"/>
      <c r="BK92" s="71">
        <v>1025800</v>
      </c>
      <c r="BL92" s="56">
        <v>42405</v>
      </c>
      <c r="BM92" s="56"/>
      <c r="BN92" s="56" t="s">
        <v>154</v>
      </c>
      <c r="BO92" s="56" t="s">
        <v>154</v>
      </c>
      <c r="BP92" s="71" t="s">
        <v>154</v>
      </c>
      <c r="BQ92" s="71"/>
      <c r="BR92" s="71" t="s">
        <v>154</v>
      </c>
      <c r="BS92" s="38" t="s">
        <v>154</v>
      </c>
      <c r="BT92" s="38" t="s">
        <v>154</v>
      </c>
      <c r="BU92" s="71" t="s">
        <v>155</v>
      </c>
      <c r="BV92" s="43" t="s">
        <v>154</v>
      </c>
      <c r="BW92" s="43" t="s">
        <v>154</v>
      </c>
      <c r="BX92" s="71"/>
      <c r="BY92" s="71" t="s">
        <v>155</v>
      </c>
      <c r="BZ92" s="139" t="s">
        <v>366</v>
      </c>
      <c r="CA92" s="82">
        <v>9</v>
      </c>
      <c r="CB92" s="56">
        <f t="shared" si="11"/>
        <v>43511</v>
      </c>
      <c r="CC92" s="52">
        <f t="shared" si="12"/>
        <v>181967.45800000001</v>
      </c>
      <c r="CD92" s="52">
        <v>1819674.58</v>
      </c>
      <c r="CE92" s="65">
        <f t="shared" si="13"/>
        <v>61</v>
      </c>
      <c r="CF92" s="61">
        <f t="shared" si="14"/>
        <v>43483</v>
      </c>
      <c r="CG92" s="119"/>
      <c r="CH92" s="125" t="s">
        <v>341</v>
      </c>
      <c r="CI92" s="128">
        <v>43511</v>
      </c>
      <c r="CJ92" s="126">
        <v>61</v>
      </c>
      <c r="CK92" s="127">
        <v>43483</v>
      </c>
      <c r="CL92" s="260">
        <v>363934.91600000003</v>
      </c>
      <c r="CM92" s="152">
        <f t="shared" si="18"/>
        <v>181967.45800000001</v>
      </c>
      <c r="CN92" s="219">
        <v>1819674.58</v>
      </c>
      <c r="CO92" s="218">
        <f t="shared" si="16"/>
        <v>363934.91599999997</v>
      </c>
      <c r="CP92" s="56">
        <v>43245</v>
      </c>
      <c r="CQ92" s="66">
        <v>363934.91600000003</v>
      </c>
      <c r="CR92" s="52">
        <v>1819674.58</v>
      </c>
      <c r="CS92" s="74">
        <v>725</v>
      </c>
      <c r="CT92" s="70">
        <v>43180</v>
      </c>
      <c r="CV92" s="101">
        <v>243</v>
      </c>
    </row>
    <row r="93" spans="1:100" ht="15" customHeight="1" x14ac:dyDescent="0.25">
      <c r="A93" s="50">
        <v>3634955</v>
      </c>
      <c r="B93" s="50" t="s">
        <v>162</v>
      </c>
      <c r="C93" s="45">
        <v>202</v>
      </c>
      <c r="D93" s="45">
        <v>1</v>
      </c>
      <c r="E93" s="37" t="s">
        <v>151</v>
      </c>
      <c r="F93" s="36">
        <v>300175</v>
      </c>
      <c r="G93" s="172" t="s">
        <v>247</v>
      </c>
      <c r="H93" s="78">
        <v>41663</v>
      </c>
      <c r="I93" s="39">
        <v>43276</v>
      </c>
      <c r="J93" s="36">
        <v>840</v>
      </c>
      <c r="K93" s="47">
        <v>30000</v>
      </c>
      <c r="L93" s="36">
        <v>14.5</v>
      </c>
      <c r="M93" s="35">
        <v>0</v>
      </c>
      <c r="N93" s="38" t="s">
        <v>161</v>
      </c>
      <c r="O93" s="37"/>
      <c r="P93" s="48" t="s">
        <v>291</v>
      </c>
      <c r="Q93" s="48" t="s">
        <v>153</v>
      </c>
      <c r="R93" s="48" t="s">
        <v>154</v>
      </c>
      <c r="S93" s="187">
        <v>1015073.76</v>
      </c>
      <c r="T93" s="188">
        <v>690335.25</v>
      </c>
      <c r="U93" s="188">
        <v>324738.51</v>
      </c>
      <c r="V93" s="187">
        <v>0</v>
      </c>
      <c r="W93" s="20">
        <v>0</v>
      </c>
      <c r="X93" s="20">
        <v>42855.070040783241</v>
      </c>
      <c r="Y93" s="36" t="s">
        <v>155</v>
      </c>
      <c r="Z93" s="36" t="s">
        <v>155</v>
      </c>
      <c r="AA93" s="36"/>
      <c r="AB93" s="36" t="s">
        <v>154</v>
      </c>
      <c r="AC93" s="36" t="s">
        <v>155</v>
      </c>
      <c r="AD93" s="187">
        <v>0</v>
      </c>
      <c r="AE93" s="187">
        <v>0</v>
      </c>
      <c r="AF93" s="187">
        <v>0</v>
      </c>
      <c r="AG93" s="187">
        <v>0</v>
      </c>
      <c r="AH93" s="206">
        <v>0</v>
      </c>
      <c r="AI93" s="206">
        <v>0</v>
      </c>
      <c r="AJ93" s="207">
        <v>0</v>
      </c>
      <c r="AK93" s="207">
        <v>0</v>
      </c>
      <c r="AL93" s="211">
        <v>0</v>
      </c>
      <c r="AM93" s="211">
        <v>0</v>
      </c>
      <c r="AN93" s="211">
        <v>0</v>
      </c>
      <c r="AO93" s="211">
        <v>0</v>
      </c>
      <c r="AP93" s="34">
        <v>0</v>
      </c>
      <c r="AQ93" s="22">
        <v>0</v>
      </c>
      <c r="AR93" s="42">
        <v>2137</v>
      </c>
      <c r="AS93" s="43"/>
      <c r="AT93" s="38"/>
      <c r="AU93" s="106">
        <v>3</v>
      </c>
      <c r="AV93" s="61">
        <v>44372</v>
      </c>
      <c r="AW93" s="38" t="s">
        <v>155</v>
      </c>
      <c r="AX93" s="38" t="s">
        <v>155</v>
      </c>
      <c r="AY93" s="193">
        <v>10651.1</v>
      </c>
      <c r="AZ93" s="61">
        <v>42675</v>
      </c>
      <c r="BA93" s="114" t="s">
        <v>156</v>
      </c>
      <c r="BB93" s="148">
        <v>1093465.8799999999</v>
      </c>
      <c r="BC93" s="68">
        <v>10651.1</v>
      </c>
      <c r="BD93" s="61">
        <v>42675</v>
      </c>
      <c r="BE93" s="115" t="s">
        <v>155</v>
      </c>
      <c r="BF93" s="61" t="s">
        <v>352</v>
      </c>
      <c r="BG93" s="43" t="s">
        <v>164</v>
      </c>
      <c r="BH93" s="38" t="s">
        <v>159</v>
      </c>
      <c r="BI93" s="62" t="s">
        <v>444</v>
      </c>
      <c r="BJ93" s="43"/>
      <c r="BK93" s="38"/>
      <c r="BL93" s="76"/>
      <c r="BM93" s="76"/>
      <c r="BN93" s="56" t="s">
        <v>154</v>
      </c>
      <c r="BO93" s="56" t="s">
        <v>154</v>
      </c>
      <c r="BP93" s="38" t="s">
        <v>155</v>
      </c>
      <c r="BQ93" s="38"/>
      <c r="BR93" s="38" t="s">
        <v>154</v>
      </c>
      <c r="BS93" s="38" t="s">
        <v>154</v>
      </c>
      <c r="BT93" s="38" t="s">
        <v>154</v>
      </c>
      <c r="BU93" s="38" t="s">
        <v>155</v>
      </c>
      <c r="BV93" s="43" t="s">
        <v>154</v>
      </c>
      <c r="BW93" s="43" t="s">
        <v>154</v>
      </c>
      <c r="BX93" s="38"/>
      <c r="BY93" s="38" t="s">
        <v>155</v>
      </c>
      <c r="BZ93" s="139" t="s">
        <v>366</v>
      </c>
      <c r="CA93" s="38">
        <v>1</v>
      </c>
      <c r="CB93" s="56">
        <f t="shared" si="11"/>
        <v>43455</v>
      </c>
      <c r="CC93" s="52">
        <f t="shared" si="12"/>
        <v>115486.63499999999</v>
      </c>
      <c r="CD93" s="68">
        <v>1154866.3500000001</v>
      </c>
      <c r="CE93" s="65">
        <f t="shared" si="13"/>
        <v>2410</v>
      </c>
      <c r="CF93" s="61">
        <f t="shared" si="14"/>
        <v>43427</v>
      </c>
      <c r="CG93" s="118"/>
      <c r="CH93" s="125" t="s">
        <v>340</v>
      </c>
      <c r="CI93" s="128">
        <v>43455</v>
      </c>
      <c r="CJ93" s="126">
        <v>2410</v>
      </c>
      <c r="CK93" s="127">
        <v>43427</v>
      </c>
      <c r="CL93" s="255">
        <v>230973.27</v>
      </c>
      <c r="CM93" s="149">
        <v>115486.63499999999</v>
      </c>
      <c r="CN93" s="217">
        <v>1154866.3500000001</v>
      </c>
      <c r="CO93" s="218">
        <f t="shared" si="16"/>
        <v>230973.27000000002</v>
      </c>
      <c r="CP93" s="61">
        <v>43258</v>
      </c>
      <c r="CQ93" s="68">
        <v>230973.27</v>
      </c>
      <c r="CR93" s="68">
        <v>1154866.3500000001</v>
      </c>
      <c r="CS93" s="38">
        <v>872</v>
      </c>
      <c r="CT93" s="61">
        <v>43194</v>
      </c>
      <c r="CV93" s="101">
        <v>215</v>
      </c>
    </row>
    <row r="94" spans="1:100" ht="15" customHeight="1" x14ac:dyDescent="0.25">
      <c r="A94" s="45">
        <v>9056512</v>
      </c>
      <c r="B94" s="64" t="s">
        <v>163</v>
      </c>
      <c r="C94" s="45">
        <v>202</v>
      </c>
      <c r="D94" s="45">
        <v>1</v>
      </c>
      <c r="E94" s="37" t="s">
        <v>151</v>
      </c>
      <c r="F94" s="36">
        <v>300175</v>
      </c>
      <c r="G94" s="179" t="s">
        <v>310</v>
      </c>
      <c r="H94" s="54">
        <v>39177</v>
      </c>
      <c r="I94" s="54">
        <v>42829</v>
      </c>
      <c r="J94" s="59">
        <v>980</v>
      </c>
      <c r="K94" s="46">
        <v>899939.49</v>
      </c>
      <c r="L94" s="58">
        <v>13.5</v>
      </c>
      <c r="M94" s="37">
        <v>0</v>
      </c>
      <c r="N94" s="64" t="s">
        <v>152</v>
      </c>
      <c r="O94" s="60"/>
      <c r="P94" s="36" t="s">
        <v>227</v>
      </c>
      <c r="Q94" s="36" t="s">
        <v>226</v>
      </c>
      <c r="R94" s="49" t="s">
        <v>154</v>
      </c>
      <c r="S94" s="20">
        <v>1114191.3</v>
      </c>
      <c r="T94" s="21">
        <v>899922.49</v>
      </c>
      <c r="U94" s="21">
        <v>214268.81</v>
      </c>
      <c r="V94" s="20">
        <v>0</v>
      </c>
      <c r="W94" s="20">
        <v>0</v>
      </c>
      <c r="X94" s="20">
        <v>1114191.3</v>
      </c>
      <c r="Y94" s="113" t="s">
        <v>155</v>
      </c>
      <c r="Z94" s="113" t="s">
        <v>155</v>
      </c>
      <c r="AA94" s="113" t="s">
        <v>155</v>
      </c>
      <c r="AB94" s="113"/>
      <c r="AC94" s="113"/>
      <c r="AD94" s="20">
        <v>0</v>
      </c>
      <c r="AE94" s="20">
        <v>0</v>
      </c>
      <c r="AF94" s="20">
        <v>0</v>
      </c>
      <c r="AG94" s="20">
        <v>0</v>
      </c>
      <c r="AH94" s="20">
        <v>0</v>
      </c>
      <c r="AI94" s="20">
        <v>0</v>
      </c>
      <c r="AJ94" s="31">
        <v>0</v>
      </c>
      <c r="AK94" s="31">
        <v>0</v>
      </c>
      <c r="AL94" s="31">
        <v>0</v>
      </c>
      <c r="AM94" s="31">
        <v>0</v>
      </c>
      <c r="AN94" s="31">
        <v>0</v>
      </c>
      <c r="AO94" s="31">
        <v>0</v>
      </c>
      <c r="AP94" s="34">
        <v>42501</v>
      </c>
      <c r="AQ94" s="22">
        <v>3.69</v>
      </c>
      <c r="AR94" s="42">
        <v>1280</v>
      </c>
      <c r="AS94" s="67"/>
      <c r="AT94" s="71"/>
      <c r="AU94" s="109">
        <v>4</v>
      </c>
      <c r="AV94" s="61">
        <v>43924</v>
      </c>
      <c r="AW94" s="43" t="s">
        <v>155</v>
      </c>
      <c r="AX94" s="43" t="s">
        <v>154</v>
      </c>
      <c r="AY94" s="36">
        <v>308833.15999999997</v>
      </c>
      <c r="AZ94" s="61">
        <v>42675</v>
      </c>
      <c r="BA94" s="45" t="s">
        <v>156</v>
      </c>
      <c r="BB94" s="38">
        <v>921836.42</v>
      </c>
      <c r="BC94" s="38">
        <v>308833.15999999997</v>
      </c>
      <c r="BD94" s="61">
        <v>42675</v>
      </c>
      <c r="BE94" s="115" t="s">
        <v>155</v>
      </c>
      <c r="BF94" s="43"/>
      <c r="BG94" s="71" t="s">
        <v>164</v>
      </c>
      <c r="BH94" s="43" t="s">
        <v>159</v>
      </c>
      <c r="BI94" s="62" t="s">
        <v>445</v>
      </c>
      <c r="BJ94" s="38"/>
      <c r="BK94" s="71">
        <v>590073.13</v>
      </c>
      <c r="BL94" s="56">
        <v>42360</v>
      </c>
      <c r="BM94" s="56"/>
      <c r="BN94" s="56"/>
      <c r="BO94" s="71"/>
      <c r="BP94" s="71" t="s">
        <v>154</v>
      </c>
      <c r="BQ94" s="71"/>
      <c r="BR94" s="71" t="s">
        <v>154</v>
      </c>
      <c r="BS94" s="38" t="s">
        <v>154</v>
      </c>
      <c r="BT94" s="38" t="s">
        <v>154</v>
      </c>
      <c r="BU94" s="71" t="s">
        <v>155</v>
      </c>
      <c r="BV94" s="71"/>
      <c r="BW94" s="71"/>
      <c r="BX94" s="71"/>
      <c r="BY94" s="71" t="s">
        <v>155</v>
      </c>
      <c r="BZ94" s="139" t="s">
        <v>366</v>
      </c>
      <c r="CA94" s="82">
        <v>9</v>
      </c>
      <c r="CB94" s="56">
        <f t="shared" si="11"/>
        <v>43511</v>
      </c>
      <c r="CC94" s="52">
        <f t="shared" si="12"/>
        <v>99786.305000000008</v>
      </c>
      <c r="CD94" s="52">
        <v>997863.05</v>
      </c>
      <c r="CE94" s="65">
        <f t="shared" si="13"/>
        <v>61</v>
      </c>
      <c r="CF94" s="61">
        <f t="shared" si="14"/>
        <v>43483</v>
      </c>
      <c r="CG94" s="119"/>
      <c r="CH94" s="125" t="s">
        <v>341</v>
      </c>
      <c r="CI94" s="128">
        <v>43511</v>
      </c>
      <c r="CJ94" s="126">
        <v>61</v>
      </c>
      <c r="CK94" s="127">
        <v>43483</v>
      </c>
      <c r="CL94" s="267">
        <v>199572.61000000002</v>
      </c>
      <c r="CM94" s="156">
        <f>CL94/2</f>
        <v>99786.305000000008</v>
      </c>
      <c r="CN94" s="151">
        <v>997863.05</v>
      </c>
      <c r="CO94" s="218">
        <f t="shared" si="16"/>
        <v>199572.61</v>
      </c>
      <c r="CP94" s="56">
        <v>43245</v>
      </c>
      <c r="CQ94" s="66">
        <v>199572.61000000002</v>
      </c>
      <c r="CR94" s="52">
        <v>997863.05</v>
      </c>
      <c r="CS94" s="74">
        <v>725</v>
      </c>
      <c r="CT94" s="70">
        <v>43180</v>
      </c>
      <c r="CV94" s="101">
        <v>244</v>
      </c>
    </row>
    <row r="95" spans="1:100" ht="15" customHeight="1" x14ac:dyDescent="0.25">
      <c r="A95" s="57">
        <v>9463202</v>
      </c>
      <c r="B95" s="45"/>
      <c r="C95" s="45">
        <v>202</v>
      </c>
      <c r="D95" s="45">
        <v>1</v>
      </c>
      <c r="E95" s="37" t="s">
        <v>151</v>
      </c>
      <c r="F95" s="36">
        <v>300175</v>
      </c>
      <c r="G95" s="171" t="s">
        <v>201</v>
      </c>
      <c r="H95" s="51">
        <v>39716</v>
      </c>
      <c r="I95" s="51">
        <v>48845</v>
      </c>
      <c r="J95" s="48">
        <v>980</v>
      </c>
      <c r="K95" s="48">
        <v>1374191.44</v>
      </c>
      <c r="L95" s="48">
        <v>12.5</v>
      </c>
      <c r="M95" s="48">
        <v>0</v>
      </c>
      <c r="N95" s="48" t="s">
        <v>152</v>
      </c>
      <c r="O95" s="48"/>
      <c r="P95" s="55" t="s">
        <v>241</v>
      </c>
      <c r="Q95" s="55" t="s">
        <v>226</v>
      </c>
      <c r="R95" s="102" t="s">
        <v>154</v>
      </c>
      <c r="S95" s="103">
        <v>1661183.89</v>
      </c>
      <c r="T95" s="21">
        <v>1374190.44</v>
      </c>
      <c r="U95" s="21">
        <v>286993.45</v>
      </c>
      <c r="V95" s="20">
        <v>0</v>
      </c>
      <c r="W95" s="20">
        <v>182587.65</v>
      </c>
      <c r="X95" s="20">
        <v>1661183.89</v>
      </c>
      <c r="Y95" s="109" t="s">
        <v>154</v>
      </c>
      <c r="Z95" s="109" t="s">
        <v>154</v>
      </c>
      <c r="AA95" s="48"/>
      <c r="AB95" s="48"/>
      <c r="AC95" s="48"/>
      <c r="AD95" s="20">
        <v>0</v>
      </c>
      <c r="AE95" s="20">
        <v>0</v>
      </c>
      <c r="AF95" s="20">
        <v>0</v>
      </c>
      <c r="AG95" s="20">
        <v>0</v>
      </c>
      <c r="AH95" s="20">
        <v>0</v>
      </c>
      <c r="AI95" s="20">
        <v>0</v>
      </c>
      <c r="AJ95" s="31">
        <v>0</v>
      </c>
      <c r="AK95" s="31">
        <v>0</v>
      </c>
      <c r="AL95" s="31">
        <v>0</v>
      </c>
      <c r="AM95" s="31">
        <v>0</v>
      </c>
      <c r="AN95" s="31">
        <v>0</v>
      </c>
      <c r="AO95" s="31">
        <v>0</v>
      </c>
      <c r="AP95" s="34">
        <v>42430</v>
      </c>
      <c r="AQ95" s="22">
        <v>1</v>
      </c>
      <c r="AR95" s="42">
        <v>1218</v>
      </c>
      <c r="AS95" s="74"/>
      <c r="AT95" s="74"/>
      <c r="AU95" s="111">
        <v>1</v>
      </c>
      <c r="AV95" s="90">
        <v>49940</v>
      </c>
      <c r="AW95" s="85" t="s">
        <v>155</v>
      </c>
      <c r="AX95" s="63" t="s">
        <v>154</v>
      </c>
      <c r="AY95" s="170">
        <v>237733.16</v>
      </c>
      <c r="AZ95" s="70">
        <v>42675</v>
      </c>
      <c r="BA95" s="50" t="s">
        <v>156</v>
      </c>
      <c r="BB95" s="96">
        <v>1389208.9</v>
      </c>
      <c r="BC95" s="38"/>
      <c r="BD95" s="61">
        <v>42675</v>
      </c>
      <c r="BE95" s="115" t="s">
        <v>155</v>
      </c>
      <c r="BF95" s="61"/>
      <c r="BG95" s="38" t="s">
        <v>164</v>
      </c>
      <c r="BH95" s="38" t="s">
        <v>159</v>
      </c>
      <c r="BI95" s="38" t="s">
        <v>446</v>
      </c>
      <c r="BJ95" s="38"/>
      <c r="BK95" s="97">
        <v>670948.85</v>
      </c>
      <c r="BL95" s="56">
        <v>42340</v>
      </c>
      <c r="BM95" s="61"/>
      <c r="BN95" s="61"/>
      <c r="BO95" s="61"/>
      <c r="BP95" s="38" t="s">
        <v>173</v>
      </c>
      <c r="BQ95" s="38"/>
      <c r="BR95" s="38" t="s">
        <v>154</v>
      </c>
      <c r="BS95" s="38" t="s">
        <v>154</v>
      </c>
      <c r="BT95" s="38" t="s">
        <v>154</v>
      </c>
      <c r="BU95" s="38"/>
      <c r="BV95" s="38"/>
      <c r="BW95" s="38"/>
      <c r="BX95" s="38"/>
      <c r="BY95" s="43" t="s">
        <v>155</v>
      </c>
      <c r="BZ95" s="139" t="s">
        <v>366</v>
      </c>
      <c r="CA95" s="43">
        <v>9</v>
      </c>
      <c r="CB95" s="56">
        <f t="shared" si="11"/>
        <v>43455</v>
      </c>
      <c r="CC95" s="52">
        <f t="shared" si="12"/>
        <v>149670.47099999999</v>
      </c>
      <c r="CD95" s="87">
        <v>1496704.71</v>
      </c>
      <c r="CE95" s="65">
        <f t="shared" si="13"/>
        <v>2410</v>
      </c>
      <c r="CF95" s="61">
        <f t="shared" si="14"/>
        <v>43427</v>
      </c>
      <c r="CG95" s="121"/>
      <c r="CH95" s="125" t="s">
        <v>343</v>
      </c>
      <c r="CI95" s="128">
        <v>43455</v>
      </c>
      <c r="CJ95" s="126">
        <v>2410</v>
      </c>
      <c r="CK95" s="127">
        <v>43427</v>
      </c>
      <c r="CL95" s="161">
        <v>299340.94199999998</v>
      </c>
      <c r="CM95" s="158">
        <f>CL95/2</f>
        <v>149670.47099999999</v>
      </c>
      <c r="CN95" s="159">
        <v>1496704.71</v>
      </c>
      <c r="CO95" s="218">
        <f t="shared" si="16"/>
        <v>299340.94200000004</v>
      </c>
      <c r="CP95" s="56">
        <v>43235</v>
      </c>
      <c r="CQ95" s="97">
        <v>299340.94199999998</v>
      </c>
      <c r="CR95" s="87">
        <v>1496704.71</v>
      </c>
      <c r="CS95" s="88"/>
      <c r="CT95" s="89">
        <v>43175</v>
      </c>
      <c r="CV95" s="101">
        <v>278</v>
      </c>
    </row>
    <row r="96" spans="1:100" x14ac:dyDescent="0.25">
      <c r="A96" s="45">
        <v>5113788</v>
      </c>
      <c r="B96" s="45" t="s">
        <v>162</v>
      </c>
      <c r="C96" s="45">
        <v>202</v>
      </c>
      <c r="D96" s="45">
        <v>1</v>
      </c>
      <c r="E96" s="37" t="s">
        <v>151</v>
      </c>
      <c r="F96" s="36">
        <v>300175</v>
      </c>
      <c r="G96" s="180" t="s">
        <v>257</v>
      </c>
      <c r="H96" s="54">
        <v>39748</v>
      </c>
      <c r="I96" s="54">
        <v>47052</v>
      </c>
      <c r="J96" s="36">
        <v>840</v>
      </c>
      <c r="K96" s="40">
        <v>30000</v>
      </c>
      <c r="L96" s="36">
        <v>17</v>
      </c>
      <c r="M96" s="37">
        <v>0</v>
      </c>
      <c r="N96" s="36" t="s">
        <v>152</v>
      </c>
      <c r="O96" s="37"/>
      <c r="P96" s="36" t="s">
        <v>227</v>
      </c>
      <c r="Q96" s="36" t="s">
        <v>226</v>
      </c>
      <c r="R96" s="49" t="s">
        <v>154</v>
      </c>
      <c r="S96" s="187">
        <v>1078865.9099999999</v>
      </c>
      <c r="T96" s="188">
        <v>697114.71</v>
      </c>
      <c r="U96" s="188">
        <v>381751.2</v>
      </c>
      <c r="V96" s="187">
        <v>0</v>
      </c>
      <c r="W96" s="20">
        <v>0</v>
      </c>
      <c r="X96" s="20">
        <v>45548.290143627935</v>
      </c>
      <c r="Y96" s="113" t="s">
        <v>155</v>
      </c>
      <c r="Z96" s="113" t="s">
        <v>154</v>
      </c>
      <c r="AA96" s="36"/>
      <c r="AB96" s="36"/>
      <c r="AC96" s="36"/>
      <c r="AD96" s="187">
        <v>0</v>
      </c>
      <c r="AE96" s="187">
        <v>0</v>
      </c>
      <c r="AF96" s="187">
        <v>0</v>
      </c>
      <c r="AG96" s="187">
        <v>0</v>
      </c>
      <c r="AH96" s="206">
        <v>0</v>
      </c>
      <c r="AI96" s="206">
        <v>0</v>
      </c>
      <c r="AJ96" s="207">
        <v>0</v>
      </c>
      <c r="AK96" s="207">
        <v>0</v>
      </c>
      <c r="AL96" s="211">
        <v>0</v>
      </c>
      <c r="AM96" s="211">
        <v>0</v>
      </c>
      <c r="AN96" s="211">
        <v>0</v>
      </c>
      <c r="AO96" s="211">
        <v>0</v>
      </c>
      <c r="AP96" s="34">
        <v>42276</v>
      </c>
      <c r="AQ96" s="22">
        <v>29431.26</v>
      </c>
      <c r="AR96" s="42">
        <v>3915</v>
      </c>
      <c r="AS96" s="38"/>
      <c r="AT96" s="38"/>
      <c r="AU96" s="44">
        <v>3</v>
      </c>
      <c r="AV96" s="56">
        <v>48147</v>
      </c>
      <c r="AW96" s="43" t="s">
        <v>155</v>
      </c>
      <c r="AX96" s="43" t="s">
        <v>154</v>
      </c>
      <c r="AY96" s="192">
        <v>45435.28</v>
      </c>
      <c r="AZ96" s="61">
        <v>42675</v>
      </c>
      <c r="BA96" s="45" t="s">
        <v>156</v>
      </c>
      <c r="BB96" s="151">
        <v>1162184.57</v>
      </c>
      <c r="BC96" s="52">
        <v>45435.28</v>
      </c>
      <c r="BD96" s="61">
        <v>42675</v>
      </c>
      <c r="BE96" s="112" t="s">
        <v>155</v>
      </c>
      <c r="BF96" s="61" t="s">
        <v>352</v>
      </c>
      <c r="BG96" s="43" t="s">
        <v>164</v>
      </c>
      <c r="BH96" s="38" t="s">
        <v>158</v>
      </c>
      <c r="BI96" s="38" t="s">
        <v>447</v>
      </c>
      <c r="BJ96" s="38"/>
      <c r="BK96" s="52">
        <v>89307.1</v>
      </c>
      <c r="BL96" s="56">
        <v>41767</v>
      </c>
      <c r="BM96" s="56">
        <v>41575</v>
      </c>
      <c r="BN96" s="56" t="s">
        <v>154</v>
      </c>
      <c r="BO96" s="56" t="s">
        <v>154</v>
      </c>
      <c r="BP96" s="38" t="s">
        <v>173</v>
      </c>
      <c r="BQ96" s="38"/>
      <c r="BR96" s="38" t="s">
        <v>154</v>
      </c>
      <c r="BS96" s="38" t="s">
        <v>154</v>
      </c>
      <c r="BT96" s="38" t="s">
        <v>154</v>
      </c>
      <c r="BU96" s="38" t="s">
        <v>154</v>
      </c>
      <c r="BV96" s="43" t="s">
        <v>154</v>
      </c>
      <c r="BW96" s="43" t="s">
        <v>154</v>
      </c>
      <c r="BX96" s="38"/>
      <c r="BY96" s="38" t="s">
        <v>155</v>
      </c>
      <c r="BZ96" s="139" t="s">
        <v>366</v>
      </c>
      <c r="CA96" s="38">
        <v>1</v>
      </c>
      <c r="CB96" s="56">
        <f t="shared" si="11"/>
        <v>43511</v>
      </c>
      <c r="CC96" s="52">
        <f t="shared" si="12"/>
        <v>120799.04800000001</v>
      </c>
      <c r="CD96" s="52">
        <v>1207990.48</v>
      </c>
      <c r="CE96" s="65">
        <f t="shared" si="13"/>
        <v>61</v>
      </c>
      <c r="CF96" s="61">
        <f t="shared" si="14"/>
        <v>43483</v>
      </c>
      <c r="CG96" s="119"/>
      <c r="CH96" s="125" t="s">
        <v>341</v>
      </c>
      <c r="CI96" s="128">
        <v>43511</v>
      </c>
      <c r="CJ96" s="126">
        <v>61</v>
      </c>
      <c r="CK96" s="127">
        <v>43483</v>
      </c>
      <c r="CL96" s="255">
        <v>241598.09600000002</v>
      </c>
      <c r="CM96" s="152">
        <f>CL96/2</f>
        <v>120799.04800000001</v>
      </c>
      <c r="CN96" s="219">
        <v>1207990.48</v>
      </c>
      <c r="CO96" s="218">
        <f t="shared" si="16"/>
        <v>241598.0959999999</v>
      </c>
      <c r="CP96" s="56">
        <v>43110</v>
      </c>
      <c r="CQ96" s="68">
        <v>241598.09600000002</v>
      </c>
      <c r="CR96" s="52">
        <v>1207990.48</v>
      </c>
      <c r="CS96" s="77">
        <v>337</v>
      </c>
      <c r="CT96" s="70" t="s">
        <v>174</v>
      </c>
      <c r="CV96" s="101">
        <v>245</v>
      </c>
    </row>
    <row r="97" spans="1:100" x14ac:dyDescent="0.25">
      <c r="A97" s="45">
        <v>9056550</v>
      </c>
      <c r="B97" s="64" t="s">
        <v>163</v>
      </c>
      <c r="C97" s="45">
        <v>202</v>
      </c>
      <c r="D97" s="45">
        <v>1</v>
      </c>
      <c r="E97" s="37" t="s">
        <v>151</v>
      </c>
      <c r="F97" s="36">
        <v>300175</v>
      </c>
      <c r="G97" s="179" t="s">
        <v>311</v>
      </c>
      <c r="H97" s="54">
        <v>39687</v>
      </c>
      <c r="I97" s="54">
        <v>43335</v>
      </c>
      <c r="J97" s="59">
        <v>980</v>
      </c>
      <c r="K97" s="46">
        <v>915106.11</v>
      </c>
      <c r="L97" s="58">
        <v>14.5</v>
      </c>
      <c r="M97" s="37">
        <v>0</v>
      </c>
      <c r="N97" s="64" t="s">
        <v>161</v>
      </c>
      <c r="O97" s="60"/>
      <c r="P97" s="36" t="s">
        <v>227</v>
      </c>
      <c r="Q97" s="36" t="s">
        <v>226</v>
      </c>
      <c r="R97" s="49" t="s">
        <v>154</v>
      </c>
      <c r="S97" s="20">
        <v>1132143.26</v>
      </c>
      <c r="T97" s="21">
        <v>913598.82</v>
      </c>
      <c r="U97" s="21">
        <v>218544.44</v>
      </c>
      <c r="V97" s="20">
        <v>0</v>
      </c>
      <c r="W97" s="20">
        <v>0</v>
      </c>
      <c r="X97" s="20">
        <v>1132143.26</v>
      </c>
      <c r="Y97" s="113" t="s">
        <v>155</v>
      </c>
      <c r="Z97" s="113" t="s">
        <v>155</v>
      </c>
      <c r="AA97" s="113"/>
      <c r="AB97" s="113"/>
      <c r="AC97" s="113"/>
      <c r="AD97" s="20">
        <v>734.7</v>
      </c>
      <c r="AE97" s="20">
        <v>1593.08</v>
      </c>
      <c r="AF97" s="20">
        <v>1835.6000000000001</v>
      </c>
      <c r="AG97" s="20">
        <v>1488.53</v>
      </c>
      <c r="AH97" s="20">
        <v>792</v>
      </c>
      <c r="AI97" s="20">
        <v>1056</v>
      </c>
      <c r="AJ97" s="31">
        <v>528</v>
      </c>
      <c r="AK97" s="31">
        <v>1091.4000000000001</v>
      </c>
      <c r="AL97" s="31">
        <v>1008.4300000000001</v>
      </c>
      <c r="AM97" s="31">
        <v>763.47</v>
      </c>
      <c r="AN97" s="31">
        <v>1363.1</v>
      </c>
      <c r="AO97" s="31">
        <v>1090.92</v>
      </c>
      <c r="AP97" s="34">
        <v>43822</v>
      </c>
      <c r="AQ97" s="22">
        <v>363.64</v>
      </c>
      <c r="AR97" s="42">
        <v>1280</v>
      </c>
      <c r="AS97" s="67"/>
      <c r="AT97" s="71"/>
      <c r="AU97" s="109">
        <v>4</v>
      </c>
      <c r="AV97" s="61">
        <v>44430</v>
      </c>
      <c r="AW97" s="43" t="s">
        <v>155</v>
      </c>
      <c r="AX97" s="43" t="s">
        <v>154</v>
      </c>
      <c r="AY97" s="36">
        <v>158473.04</v>
      </c>
      <c r="AZ97" s="61">
        <v>42675</v>
      </c>
      <c r="BA97" s="45" t="s">
        <v>156</v>
      </c>
      <c r="BB97" s="38">
        <v>936556.04</v>
      </c>
      <c r="BC97" s="38">
        <v>158473.04</v>
      </c>
      <c r="BD97" s="61">
        <v>42675</v>
      </c>
      <c r="BE97" s="115" t="s">
        <v>155</v>
      </c>
      <c r="BF97" s="43"/>
      <c r="BG97" s="71" t="s">
        <v>164</v>
      </c>
      <c r="BH97" s="38" t="s">
        <v>159</v>
      </c>
      <c r="BI97" s="38" t="s">
        <v>448</v>
      </c>
      <c r="BJ97" s="38"/>
      <c r="BK97" s="71">
        <v>305299</v>
      </c>
      <c r="BL97" s="56">
        <v>42403</v>
      </c>
      <c r="BM97" s="56"/>
      <c r="BN97" s="56"/>
      <c r="BO97" s="71"/>
      <c r="BP97" s="71" t="s">
        <v>154</v>
      </c>
      <c r="BQ97" s="71"/>
      <c r="BR97" s="71" t="s">
        <v>154</v>
      </c>
      <c r="BS97" s="38" t="s">
        <v>154</v>
      </c>
      <c r="BT97" s="38" t="s">
        <v>154</v>
      </c>
      <c r="BU97" s="38"/>
      <c r="BV97" s="43"/>
      <c r="BW97" s="71"/>
      <c r="BX97" s="71"/>
      <c r="BY97" s="71" t="s">
        <v>155</v>
      </c>
      <c r="BZ97" s="139" t="s">
        <v>366</v>
      </c>
      <c r="CA97" s="82">
        <v>9</v>
      </c>
      <c r="CB97" s="56">
        <f t="shared" si="11"/>
        <v>43511</v>
      </c>
      <c r="CC97" s="52">
        <f t="shared" si="12"/>
        <v>101267.15600000002</v>
      </c>
      <c r="CD97" s="52">
        <v>1012671.56</v>
      </c>
      <c r="CE97" s="65">
        <f t="shared" si="13"/>
        <v>61</v>
      </c>
      <c r="CF97" s="61">
        <f t="shared" si="14"/>
        <v>43483</v>
      </c>
      <c r="CG97" s="119"/>
      <c r="CH97" s="125" t="s">
        <v>341</v>
      </c>
      <c r="CI97" s="128">
        <v>43511</v>
      </c>
      <c r="CJ97" s="126">
        <v>61</v>
      </c>
      <c r="CK97" s="127">
        <v>43483</v>
      </c>
      <c r="CL97" s="267">
        <v>202534.31200000003</v>
      </c>
      <c r="CM97" s="156">
        <f>CL97/2</f>
        <v>101267.15600000002</v>
      </c>
      <c r="CN97" s="151">
        <v>1012671.56</v>
      </c>
      <c r="CO97" s="218">
        <f t="shared" si="16"/>
        <v>202534.31199999992</v>
      </c>
      <c r="CP97" s="56">
        <v>43245</v>
      </c>
      <c r="CQ97" s="66">
        <v>202534.31200000003</v>
      </c>
      <c r="CR97" s="52">
        <v>1012671.56</v>
      </c>
      <c r="CS97" s="74">
        <v>725</v>
      </c>
      <c r="CT97" s="70">
        <v>43180</v>
      </c>
      <c r="CV97" s="101">
        <v>246</v>
      </c>
    </row>
    <row r="98" spans="1:100" ht="15" customHeight="1" x14ac:dyDescent="0.25">
      <c r="A98" s="45">
        <v>9059954</v>
      </c>
      <c r="B98" s="45" t="s">
        <v>163</v>
      </c>
      <c r="C98" s="45">
        <v>202</v>
      </c>
      <c r="D98" s="45">
        <v>1</v>
      </c>
      <c r="E98" s="37" t="s">
        <v>151</v>
      </c>
      <c r="F98" s="36">
        <v>300175</v>
      </c>
      <c r="G98" s="172" t="s">
        <v>297</v>
      </c>
      <c r="H98" s="78">
        <v>39561</v>
      </c>
      <c r="I98" s="39">
        <v>43212</v>
      </c>
      <c r="J98" s="36">
        <v>980</v>
      </c>
      <c r="K98" s="40">
        <v>35000</v>
      </c>
      <c r="L98" s="36">
        <v>14.5</v>
      </c>
      <c r="M98" s="42">
        <v>0</v>
      </c>
      <c r="N98" s="38" t="s">
        <v>161</v>
      </c>
      <c r="O98" s="41"/>
      <c r="P98" s="48" t="s">
        <v>291</v>
      </c>
      <c r="Q98" s="48" t="s">
        <v>153</v>
      </c>
      <c r="R98" s="48" t="s">
        <v>154</v>
      </c>
      <c r="S98" s="20">
        <v>928493.17999999993</v>
      </c>
      <c r="T98" s="21">
        <v>739399.96</v>
      </c>
      <c r="U98" s="21">
        <v>189093.22</v>
      </c>
      <c r="V98" s="20">
        <v>0</v>
      </c>
      <c r="W98" s="20">
        <v>0</v>
      </c>
      <c r="X98" s="20">
        <v>928493.17999999993</v>
      </c>
      <c r="Y98" s="49" t="s">
        <v>155</v>
      </c>
      <c r="Z98" s="49" t="s">
        <v>155</v>
      </c>
      <c r="AA98" s="49"/>
      <c r="AB98" s="49" t="s">
        <v>154</v>
      </c>
      <c r="AC98" s="49" t="s">
        <v>155</v>
      </c>
      <c r="AD98" s="20">
        <v>0</v>
      </c>
      <c r="AE98" s="20">
        <v>0</v>
      </c>
      <c r="AF98" s="20">
        <v>0</v>
      </c>
      <c r="AG98" s="20">
        <v>0</v>
      </c>
      <c r="AH98" s="20">
        <v>0</v>
      </c>
      <c r="AI98" s="20">
        <v>0</v>
      </c>
      <c r="AJ98" s="31">
        <v>0</v>
      </c>
      <c r="AK98" s="31">
        <v>0</v>
      </c>
      <c r="AL98" s="31">
        <v>0</v>
      </c>
      <c r="AM98" s="31">
        <v>0</v>
      </c>
      <c r="AN98" s="31">
        <v>0</v>
      </c>
      <c r="AO98" s="31">
        <v>0</v>
      </c>
      <c r="AP98" s="34">
        <v>42489</v>
      </c>
      <c r="AQ98" s="22">
        <v>5</v>
      </c>
      <c r="AR98" s="42">
        <v>1280</v>
      </c>
      <c r="AS98" s="43"/>
      <c r="AT98" s="43"/>
      <c r="AU98" s="106">
        <v>4</v>
      </c>
      <c r="AV98" s="61">
        <v>44306</v>
      </c>
      <c r="AW98" s="38" t="s">
        <v>155</v>
      </c>
      <c r="AX98" s="38" t="s">
        <v>154</v>
      </c>
      <c r="AY98" s="49">
        <v>247432.75</v>
      </c>
      <c r="AZ98" s="61">
        <v>42675</v>
      </c>
      <c r="BA98" s="114" t="s">
        <v>156</v>
      </c>
      <c r="BB98" s="52">
        <v>758741.48</v>
      </c>
      <c r="BC98" s="52">
        <v>247432.75</v>
      </c>
      <c r="BD98" s="61">
        <v>42675</v>
      </c>
      <c r="BE98" s="115" t="s">
        <v>155</v>
      </c>
      <c r="BF98" s="43"/>
      <c r="BG98" s="43" t="s">
        <v>164</v>
      </c>
      <c r="BH98" s="38" t="s">
        <v>158</v>
      </c>
      <c r="BI98" s="62" t="s">
        <v>449</v>
      </c>
      <c r="BJ98" s="43"/>
      <c r="BK98" s="52">
        <v>432312.17</v>
      </c>
      <c r="BL98" s="75">
        <v>42059</v>
      </c>
      <c r="BM98" s="75">
        <v>41575</v>
      </c>
      <c r="BN98" s="43"/>
      <c r="BO98" s="43"/>
      <c r="BP98" s="38" t="s">
        <v>154</v>
      </c>
      <c r="BQ98" s="43"/>
      <c r="BR98" s="38" t="s">
        <v>154</v>
      </c>
      <c r="BS98" s="38" t="s">
        <v>154</v>
      </c>
      <c r="BT98" s="38"/>
      <c r="BU98" s="43" t="s">
        <v>154</v>
      </c>
      <c r="BV98" s="43"/>
      <c r="BW98" s="43"/>
      <c r="BX98" s="43"/>
      <c r="BY98" s="38" t="s">
        <v>155</v>
      </c>
      <c r="BZ98" s="139" t="s">
        <v>366</v>
      </c>
      <c r="CA98" s="43">
        <v>9</v>
      </c>
      <c r="CB98" s="56">
        <f t="shared" si="11"/>
        <v>43455</v>
      </c>
      <c r="CC98" s="52">
        <f t="shared" si="12"/>
        <v>82583.44</v>
      </c>
      <c r="CD98" s="52">
        <v>825834.4</v>
      </c>
      <c r="CE98" s="65">
        <f t="shared" si="13"/>
        <v>2410</v>
      </c>
      <c r="CF98" s="61">
        <f t="shared" si="14"/>
        <v>43427</v>
      </c>
      <c r="CG98" s="120"/>
      <c r="CH98" s="125" t="s">
        <v>340</v>
      </c>
      <c r="CI98" s="128">
        <v>43455</v>
      </c>
      <c r="CJ98" s="126">
        <v>2410</v>
      </c>
      <c r="CK98" s="127">
        <v>43427</v>
      </c>
      <c r="CL98" s="269">
        <v>165166.88</v>
      </c>
      <c r="CM98" s="147">
        <v>82583.44</v>
      </c>
      <c r="CN98" s="151">
        <v>825834.4</v>
      </c>
      <c r="CO98" s="218">
        <f t="shared" si="16"/>
        <v>165166.88</v>
      </c>
      <c r="CP98" s="56">
        <v>43245</v>
      </c>
      <c r="CQ98" s="52">
        <v>165166.88</v>
      </c>
      <c r="CR98" s="52">
        <v>825834.4</v>
      </c>
      <c r="CS98" s="43">
        <v>725</v>
      </c>
      <c r="CT98" s="75">
        <v>43180</v>
      </c>
      <c r="CV98" s="101">
        <v>216</v>
      </c>
    </row>
    <row r="99" spans="1:100" ht="15" customHeight="1" x14ac:dyDescent="0.25">
      <c r="A99" s="50">
        <v>9060100</v>
      </c>
      <c r="B99" s="50" t="s">
        <v>163</v>
      </c>
      <c r="C99" s="45">
        <v>202</v>
      </c>
      <c r="D99" s="45">
        <v>1</v>
      </c>
      <c r="E99" s="37" t="s">
        <v>151</v>
      </c>
      <c r="F99" s="36">
        <v>300175</v>
      </c>
      <c r="G99" s="176" t="s">
        <v>298</v>
      </c>
      <c r="H99" s="78">
        <v>39688</v>
      </c>
      <c r="I99" s="39">
        <v>48818</v>
      </c>
      <c r="J99" s="36">
        <v>980</v>
      </c>
      <c r="K99" s="47">
        <v>31000</v>
      </c>
      <c r="L99" s="79">
        <v>12.5</v>
      </c>
      <c r="M99" s="35">
        <v>0</v>
      </c>
      <c r="N99" s="38" t="s">
        <v>152</v>
      </c>
      <c r="O99" s="37"/>
      <c r="P99" s="48" t="s">
        <v>235</v>
      </c>
      <c r="Q99" s="48" t="s">
        <v>153</v>
      </c>
      <c r="R99" s="48" t="s">
        <v>154</v>
      </c>
      <c r="S99" s="20">
        <v>932403.16999999993</v>
      </c>
      <c r="T99" s="21">
        <v>763973.73</v>
      </c>
      <c r="U99" s="21">
        <v>168429.44</v>
      </c>
      <c r="V99" s="20">
        <v>0</v>
      </c>
      <c r="W99" s="20">
        <v>0</v>
      </c>
      <c r="X99" s="20">
        <v>932403.16999999993</v>
      </c>
      <c r="Y99" s="36" t="s">
        <v>155</v>
      </c>
      <c r="Z99" s="36" t="s">
        <v>155</v>
      </c>
      <c r="AA99" s="36" t="s">
        <v>155</v>
      </c>
      <c r="AB99" s="36" t="s">
        <v>155</v>
      </c>
      <c r="AC99" s="36" t="s">
        <v>155</v>
      </c>
      <c r="AD99" s="20">
        <v>0</v>
      </c>
      <c r="AE99" s="20">
        <v>0</v>
      </c>
      <c r="AF99" s="20">
        <v>0</v>
      </c>
      <c r="AG99" s="20">
        <v>0</v>
      </c>
      <c r="AH99" s="20">
        <v>0</v>
      </c>
      <c r="AI99" s="20">
        <v>0</v>
      </c>
      <c r="AJ99" s="31">
        <v>0</v>
      </c>
      <c r="AK99" s="31">
        <v>0</v>
      </c>
      <c r="AL99" s="31">
        <v>0</v>
      </c>
      <c r="AM99" s="31">
        <v>0</v>
      </c>
      <c r="AN99" s="31">
        <v>0</v>
      </c>
      <c r="AO99" s="31">
        <v>0</v>
      </c>
      <c r="AP99" s="34">
        <v>42489</v>
      </c>
      <c r="AQ99" s="22">
        <v>4</v>
      </c>
      <c r="AR99" s="42">
        <v>1331</v>
      </c>
      <c r="AS99" s="38"/>
      <c r="AT99" s="38"/>
      <c r="AU99" s="106">
        <v>1</v>
      </c>
      <c r="AV99" s="61">
        <v>49914</v>
      </c>
      <c r="AW99" s="38" t="s">
        <v>155</v>
      </c>
      <c r="AX99" s="38" t="s">
        <v>154</v>
      </c>
      <c r="AY99" s="36">
        <v>204621.09</v>
      </c>
      <c r="AZ99" s="61">
        <v>42675</v>
      </c>
      <c r="BA99" s="114" t="s">
        <v>156</v>
      </c>
      <c r="BB99" s="68">
        <v>781202.71</v>
      </c>
      <c r="BC99" s="68">
        <v>204621.09</v>
      </c>
      <c r="BD99" s="61">
        <v>42675</v>
      </c>
      <c r="BE99" s="115" t="s">
        <v>155</v>
      </c>
      <c r="BF99" s="38"/>
      <c r="BG99" s="43" t="s">
        <v>164</v>
      </c>
      <c r="BH99" s="38" t="s">
        <v>159</v>
      </c>
      <c r="BI99" s="62" t="s">
        <v>450</v>
      </c>
      <c r="BJ99" s="38"/>
      <c r="BK99" s="68">
        <v>353196.21</v>
      </c>
      <c r="BL99" s="61">
        <v>42271</v>
      </c>
      <c r="BM99" s="61">
        <v>41990</v>
      </c>
      <c r="BN99" s="38"/>
      <c r="BO99" s="38"/>
      <c r="BP99" s="38" t="s">
        <v>154</v>
      </c>
      <c r="BQ99" s="38"/>
      <c r="BR99" s="38" t="s">
        <v>154</v>
      </c>
      <c r="BS99" s="38" t="s">
        <v>154</v>
      </c>
      <c r="BT99" s="38"/>
      <c r="BU99" s="38" t="s">
        <v>155</v>
      </c>
      <c r="BV99" s="38"/>
      <c r="BW99" s="38"/>
      <c r="BX99" s="38"/>
      <c r="BY99" s="38" t="s">
        <v>155</v>
      </c>
      <c r="BZ99" s="139" t="s">
        <v>366</v>
      </c>
      <c r="CA99" s="38">
        <v>9</v>
      </c>
      <c r="CB99" s="56">
        <f t="shared" si="11"/>
        <v>43455</v>
      </c>
      <c r="CC99" s="52">
        <f t="shared" si="12"/>
        <v>84096.341000000015</v>
      </c>
      <c r="CD99" s="80">
        <v>840963.41</v>
      </c>
      <c r="CE99" s="65">
        <f t="shared" si="13"/>
        <v>2410</v>
      </c>
      <c r="CF99" s="61">
        <f t="shared" si="14"/>
        <v>43427</v>
      </c>
      <c r="CG99" s="118"/>
      <c r="CH99" s="125" t="s">
        <v>340</v>
      </c>
      <c r="CI99" s="128">
        <v>43455</v>
      </c>
      <c r="CJ99" s="126">
        <v>2410</v>
      </c>
      <c r="CK99" s="127">
        <v>43427</v>
      </c>
      <c r="CL99" s="262">
        <v>168192.68200000003</v>
      </c>
      <c r="CM99" s="147">
        <v>84096.341000000015</v>
      </c>
      <c r="CN99" s="155">
        <v>840963.41</v>
      </c>
      <c r="CO99" s="218">
        <f t="shared" si="16"/>
        <v>168192.68199999991</v>
      </c>
      <c r="CP99" s="61">
        <v>43245</v>
      </c>
      <c r="CQ99" s="80">
        <v>168192.68200000003</v>
      </c>
      <c r="CR99" s="80">
        <v>840963.41</v>
      </c>
      <c r="CS99" s="38">
        <v>725</v>
      </c>
      <c r="CT99" s="61">
        <v>43180</v>
      </c>
      <c r="CV99" s="101">
        <v>219</v>
      </c>
    </row>
    <row r="100" spans="1:100" ht="15.75" customHeight="1" thickBot="1" x14ac:dyDescent="0.3">
      <c r="A100" s="45">
        <v>3646203</v>
      </c>
      <c r="B100" s="45" t="s">
        <v>162</v>
      </c>
      <c r="C100" s="45">
        <v>202</v>
      </c>
      <c r="D100" s="45">
        <v>1</v>
      </c>
      <c r="E100" s="37" t="s">
        <v>151</v>
      </c>
      <c r="F100" s="36">
        <v>300175</v>
      </c>
      <c r="G100" s="224" t="s">
        <v>249</v>
      </c>
      <c r="H100" s="228">
        <v>39672</v>
      </c>
      <c r="I100" s="228">
        <v>46976</v>
      </c>
      <c r="J100" s="223">
        <v>840</v>
      </c>
      <c r="K100" s="231">
        <v>130000</v>
      </c>
      <c r="L100" s="235">
        <v>12.5</v>
      </c>
      <c r="M100" s="238">
        <v>0</v>
      </c>
      <c r="N100" s="235" t="s">
        <v>152</v>
      </c>
      <c r="O100" s="238"/>
      <c r="P100" s="36" t="s">
        <v>227</v>
      </c>
      <c r="Q100" s="36" t="s">
        <v>226</v>
      </c>
      <c r="R100" s="49" t="s">
        <v>154</v>
      </c>
      <c r="S100" s="187">
        <v>3448081.85</v>
      </c>
      <c r="T100" s="188">
        <v>2933337.62</v>
      </c>
      <c r="U100" s="188">
        <v>514744.23</v>
      </c>
      <c r="V100" s="187">
        <v>0</v>
      </c>
      <c r="W100" s="20">
        <v>0</v>
      </c>
      <c r="X100" s="20">
        <v>145573.44994131604</v>
      </c>
      <c r="Y100" s="113" t="s">
        <v>155</v>
      </c>
      <c r="Z100" s="113" t="s">
        <v>155</v>
      </c>
      <c r="AA100" s="113" t="s">
        <v>155</v>
      </c>
      <c r="AB100" s="36"/>
      <c r="AC100" s="36"/>
      <c r="AD100" s="187">
        <v>0</v>
      </c>
      <c r="AE100" s="187">
        <v>0</v>
      </c>
      <c r="AF100" s="187">
        <v>0</v>
      </c>
      <c r="AG100" s="187">
        <v>0</v>
      </c>
      <c r="AH100" s="206">
        <v>0</v>
      </c>
      <c r="AI100" s="206">
        <v>0</v>
      </c>
      <c r="AJ100" s="207">
        <v>0</v>
      </c>
      <c r="AK100" s="207">
        <v>0</v>
      </c>
      <c r="AL100" s="211">
        <v>0</v>
      </c>
      <c r="AM100" s="211">
        <v>0</v>
      </c>
      <c r="AN100" s="211">
        <v>0</v>
      </c>
      <c r="AO100" s="211">
        <v>0</v>
      </c>
      <c r="AP100" s="34">
        <v>42276</v>
      </c>
      <c r="AQ100" s="22">
        <v>123841.63</v>
      </c>
      <c r="AR100" s="42">
        <v>3670</v>
      </c>
      <c r="AS100" s="38"/>
      <c r="AT100" s="38"/>
      <c r="AU100" s="44">
        <v>3</v>
      </c>
      <c r="AV100" s="56">
        <v>48071</v>
      </c>
      <c r="AW100" s="43" t="s">
        <v>155</v>
      </c>
      <c r="AX100" s="43" t="s">
        <v>154</v>
      </c>
      <c r="AY100" s="192">
        <v>555486.93000000005</v>
      </c>
      <c r="AZ100" s="61">
        <v>42675</v>
      </c>
      <c r="BA100" s="45" t="s">
        <v>156</v>
      </c>
      <c r="BB100" s="151">
        <v>3714370.34</v>
      </c>
      <c r="BC100" s="52">
        <v>555486.93000000005</v>
      </c>
      <c r="BD100" s="61">
        <v>42675</v>
      </c>
      <c r="BE100" s="112" t="s">
        <v>155</v>
      </c>
      <c r="BF100" s="61" t="s">
        <v>352</v>
      </c>
      <c r="BG100" s="43" t="s">
        <v>164</v>
      </c>
      <c r="BH100" s="38" t="s">
        <v>159</v>
      </c>
      <c r="BI100" s="38" t="s">
        <v>451</v>
      </c>
      <c r="BJ100" s="38"/>
      <c r="BK100" s="52">
        <v>825489</v>
      </c>
      <c r="BL100" s="56">
        <v>42409</v>
      </c>
      <c r="BM100" s="56">
        <v>42184</v>
      </c>
      <c r="BN100" s="56" t="s">
        <v>154</v>
      </c>
      <c r="BO100" s="56" t="s">
        <v>154</v>
      </c>
      <c r="BP100" s="38" t="s">
        <v>165</v>
      </c>
      <c r="BQ100" s="38"/>
      <c r="BR100" s="38" t="s">
        <v>154</v>
      </c>
      <c r="BS100" s="38" t="s">
        <v>154</v>
      </c>
      <c r="BT100" s="38" t="s">
        <v>154</v>
      </c>
      <c r="BU100" s="43" t="s">
        <v>155</v>
      </c>
      <c r="BV100" s="43" t="s">
        <v>154</v>
      </c>
      <c r="BW100" s="43" t="s">
        <v>154</v>
      </c>
      <c r="BX100" s="38"/>
      <c r="BY100" s="38" t="s">
        <v>155</v>
      </c>
      <c r="BZ100" s="139" t="s">
        <v>366</v>
      </c>
      <c r="CA100" s="38">
        <v>9</v>
      </c>
      <c r="CB100" s="56">
        <f t="shared" ref="CB100:CB109" si="19">CI100</f>
        <v>43511</v>
      </c>
      <c r="CC100" s="52">
        <f t="shared" ref="CC100:CC109" si="20">CM100</f>
        <v>393251.098</v>
      </c>
      <c r="CD100" s="52">
        <v>3932510.98</v>
      </c>
      <c r="CE100" s="65">
        <f t="shared" ref="CE100:CE109" si="21">CJ100</f>
        <v>61</v>
      </c>
      <c r="CF100" s="61">
        <f t="shared" ref="CF100:CF109" si="22">CK100</f>
        <v>43483</v>
      </c>
      <c r="CG100" s="119"/>
      <c r="CH100" s="125" t="s">
        <v>341</v>
      </c>
      <c r="CI100" s="128">
        <v>43511</v>
      </c>
      <c r="CJ100" s="126">
        <v>61</v>
      </c>
      <c r="CK100" s="127">
        <v>43483</v>
      </c>
      <c r="CL100" s="261">
        <v>786502.196</v>
      </c>
      <c r="CM100" s="152">
        <f>CL100/2</f>
        <v>393251.098</v>
      </c>
      <c r="CN100" s="219">
        <v>3932510.98</v>
      </c>
      <c r="CO100" s="218">
        <f t="shared" si="16"/>
        <v>786502.196</v>
      </c>
      <c r="CP100" s="56">
        <v>43178</v>
      </c>
      <c r="CQ100" s="68">
        <v>786502.196</v>
      </c>
      <c r="CR100" s="52">
        <v>3932510.98</v>
      </c>
      <c r="CS100" s="74">
        <v>214</v>
      </c>
      <c r="CT100" s="70">
        <v>43124</v>
      </c>
      <c r="CV100" s="101">
        <v>247</v>
      </c>
    </row>
    <row r="101" spans="1:100" ht="34.5" customHeight="1" thickBot="1" x14ac:dyDescent="0.3">
      <c r="A101" s="45">
        <v>364378</v>
      </c>
      <c r="B101" s="45"/>
      <c r="C101" s="45">
        <v>202</v>
      </c>
      <c r="D101" s="45">
        <v>1</v>
      </c>
      <c r="E101" s="37" t="s">
        <v>151</v>
      </c>
      <c r="F101" s="36">
        <v>300175</v>
      </c>
      <c r="G101" s="171" t="s">
        <v>181</v>
      </c>
      <c r="H101" s="227">
        <v>39736</v>
      </c>
      <c r="I101" s="227">
        <v>48866</v>
      </c>
      <c r="J101" s="48">
        <v>840</v>
      </c>
      <c r="K101" s="233">
        <v>61000</v>
      </c>
      <c r="L101" s="48">
        <v>13</v>
      </c>
      <c r="M101" s="44">
        <v>0</v>
      </c>
      <c r="N101" s="48" t="s">
        <v>152</v>
      </c>
      <c r="O101" s="239"/>
      <c r="P101" s="48" t="s">
        <v>225</v>
      </c>
      <c r="Q101" s="48" t="s">
        <v>226</v>
      </c>
      <c r="R101" s="44" t="s">
        <v>154</v>
      </c>
      <c r="S101" s="187">
        <v>2049227.94</v>
      </c>
      <c r="T101" s="188">
        <v>1444858.2</v>
      </c>
      <c r="U101" s="188">
        <v>604369.74</v>
      </c>
      <c r="V101" s="187">
        <v>0</v>
      </c>
      <c r="W101" s="20">
        <v>0</v>
      </c>
      <c r="X101" s="20">
        <v>86515.690148694179</v>
      </c>
      <c r="Y101" s="44" t="s">
        <v>155</v>
      </c>
      <c r="Z101" s="44" t="s">
        <v>155</v>
      </c>
      <c r="AA101" s="44"/>
      <c r="AB101" s="44"/>
      <c r="AC101" s="44"/>
      <c r="AD101" s="187">
        <v>0</v>
      </c>
      <c r="AE101" s="187">
        <v>0</v>
      </c>
      <c r="AF101" s="187">
        <v>0</v>
      </c>
      <c r="AG101" s="187">
        <v>0</v>
      </c>
      <c r="AH101" s="206">
        <v>0</v>
      </c>
      <c r="AI101" s="206">
        <v>0</v>
      </c>
      <c r="AJ101" s="207">
        <v>0</v>
      </c>
      <c r="AK101" s="207">
        <v>0</v>
      </c>
      <c r="AL101" s="211">
        <v>0</v>
      </c>
      <c r="AM101" s="211">
        <v>0</v>
      </c>
      <c r="AN101" s="211">
        <v>0</v>
      </c>
      <c r="AO101" s="211">
        <v>0</v>
      </c>
      <c r="AP101" s="34">
        <v>42276</v>
      </c>
      <c r="AQ101" s="22">
        <v>61000</v>
      </c>
      <c r="AR101" s="42">
        <v>3957</v>
      </c>
      <c r="AS101" s="85" t="s">
        <v>316</v>
      </c>
      <c r="AT101" s="85"/>
      <c r="AU101" s="44">
        <v>4</v>
      </c>
      <c r="AV101" s="90">
        <v>49961</v>
      </c>
      <c r="AW101" s="85" t="s">
        <v>155</v>
      </c>
      <c r="AX101" s="85" t="s">
        <v>154</v>
      </c>
      <c r="AY101" s="244">
        <v>324619.93</v>
      </c>
      <c r="AZ101" s="247">
        <v>42675</v>
      </c>
      <c r="BA101" s="50" t="s">
        <v>156</v>
      </c>
      <c r="BB101" s="248">
        <v>2207485.73</v>
      </c>
      <c r="BC101" s="250">
        <v>324619.93</v>
      </c>
      <c r="BD101" s="61">
        <v>42675</v>
      </c>
      <c r="BE101" s="112" t="s">
        <v>155</v>
      </c>
      <c r="BF101" s="61" t="s">
        <v>352</v>
      </c>
      <c r="BG101" s="43" t="s">
        <v>164</v>
      </c>
      <c r="BH101" s="38" t="s">
        <v>159</v>
      </c>
      <c r="BI101" s="38" t="s">
        <v>452</v>
      </c>
      <c r="BJ101" s="43"/>
      <c r="BK101" s="52">
        <v>486408</v>
      </c>
      <c r="BL101" s="56">
        <v>42403</v>
      </c>
      <c r="BM101" s="56">
        <v>42184</v>
      </c>
      <c r="BN101" s="56" t="s">
        <v>154</v>
      </c>
      <c r="BO101" s="56" t="s">
        <v>154</v>
      </c>
      <c r="BP101" s="38" t="s">
        <v>165</v>
      </c>
      <c r="BQ101" s="43"/>
      <c r="BR101" s="38" t="s">
        <v>154</v>
      </c>
      <c r="BS101" s="38" t="s">
        <v>154</v>
      </c>
      <c r="BT101" s="38" t="s">
        <v>154</v>
      </c>
      <c r="BU101" s="38" t="s">
        <v>154</v>
      </c>
      <c r="BV101" s="43" t="s">
        <v>154</v>
      </c>
      <c r="BW101" s="43" t="s">
        <v>154</v>
      </c>
      <c r="BX101" s="43"/>
      <c r="BY101" s="43" t="s">
        <v>155</v>
      </c>
      <c r="BZ101" s="139" t="s">
        <v>366</v>
      </c>
      <c r="CA101" s="43">
        <v>1</v>
      </c>
      <c r="CB101" s="56">
        <f t="shared" si="19"/>
        <v>43455</v>
      </c>
      <c r="CC101" s="52">
        <f t="shared" si="20"/>
        <v>229449.07400000002</v>
      </c>
      <c r="CD101" s="87">
        <v>2294490.7400000002</v>
      </c>
      <c r="CE101" s="65">
        <f t="shared" si="21"/>
        <v>2410</v>
      </c>
      <c r="CF101" s="61">
        <f t="shared" si="22"/>
        <v>43427</v>
      </c>
      <c r="CG101" s="121"/>
      <c r="CH101" s="125" t="s">
        <v>342</v>
      </c>
      <c r="CI101" s="132">
        <v>43455</v>
      </c>
      <c r="CJ101" s="130">
        <v>2410</v>
      </c>
      <c r="CK101" s="131">
        <v>43427</v>
      </c>
      <c r="CL101" s="187">
        <v>458898.14800000004</v>
      </c>
      <c r="CM101" s="221">
        <f>CL101/2</f>
        <v>229449.07400000002</v>
      </c>
      <c r="CN101" s="222">
        <v>2294490.7400000002</v>
      </c>
      <c r="CO101" s="218">
        <f t="shared" si="16"/>
        <v>458898.14800000004</v>
      </c>
      <c r="CP101" s="56">
        <v>43110</v>
      </c>
      <c r="CQ101" s="66">
        <v>458898.14800000004</v>
      </c>
      <c r="CR101" s="87">
        <v>2294490.7400000002</v>
      </c>
      <c r="CS101" s="88"/>
      <c r="CT101" s="89" t="s">
        <v>174</v>
      </c>
      <c r="CV101" s="101">
        <v>258</v>
      </c>
    </row>
    <row r="102" spans="1:100" ht="33.75" customHeight="1" x14ac:dyDescent="0.25">
      <c r="A102" s="45">
        <v>364766</v>
      </c>
      <c r="B102" s="64" t="s">
        <v>163</v>
      </c>
      <c r="C102" s="45">
        <v>202</v>
      </c>
      <c r="D102" s="45">
        <v>1</v>
      </c>
      <c r="E102" s="37" t="s">
        <v>151</v>
      </c>
      <c r="F102" s="36">
        <v>300175</v>
      </c>
      <c r="G102" s="179" t="s">
        <v>232</v>
      </c>
      <c r="H102" s="226">
        <v>39750</v>
      </c>
      <c r="I102" s="226">
        <v>47053</v>
      </c>
      <c r="J102" s="59">
        <v>840</v>
      </c>
      <c r="K102" s="234">
        <v>68700</v>
      </c>
      <c r="L102" s="237">
        <v>13</v>
      </c>
      <c r="M102" s="37">
        <v>0</v>
      </c>
      <c r="N102" s="64" t="s">
        <v>161</v>
      </c>
      <c r="O102" s="240"/>
      <c r="P102" s="36" t="s">
        <v>227</v>
      </c>
      <c r="Q102" s="36" t="s">
        <v>226</v>
      </c>
      <c r="R102" s="49" t="s">
        <v>154</v>
      </c>
      <c r="S102" s="187">
        <v>3075185.75</v>
      </c>
      <c r="T102" s="188">
        <v>1565473.0699999998</v>
      </c>
      <c r="U102" s="188">
        <v>1509712.68</v>
      </c>
      <c r="V102" s="187">
        <v>0</v>
      </c>
      <c r="W102" s="20">
        <v>0</v>
      </c>
      <c r="X102" s="20">
        <v>129830.27036840018</v>
      </c>
      <c r="Y102" s="113" t="s">
        <v>155</v>
      </c>
      <c r="Z102" s="113" t="s">
        <v>155</v>
      </c>
      <c r="AA102" s="113" t="s">
        <v>155</v>
      </c>
      <c r="AB102" s="113"/>
      <c r="AC102" s="113"/>
      <c r="AD102" s="187">
        <v>0</v>
      </c>
      <c r="AE102" s="187">
        <v>0</v>
      </c>
      <c r="AF102" s="187">
        <v>0</v>
      </c>
      <c r="AG102" s="187">
        <v>0</v>
      </c>
      <c r="AH102" s="206">
        <v>0</v>
      </c>
      <c r="AI102" s="206">
        <v>0</v>
      </c>
      <c r="AJ102" s="207">
        <v>0</v>
      </c>
      <c r="AK102" s="207">
        <v>0</v>
      </c>
      <c r="AL102" s="211">
        <v>0</v>
      </c>
      <c r="AM102" s="211">
        <v>0</v>
      </c>
      <c r="AN102" s="211">
        <v>0</v>
      </c>
      <c r="AO102" s="211">
        <v>0</v>
      </c>
      <c r="AP102" s="34">
        <v>42003</v>
      </c>
      <c r="AQ102" s="22">
        <v>200</v>
      </c>
      <c r="AR102" s="42">
        <v>2800</v>
      </c>
      <c r="AS102" s="67"/>
      <c r="AT102" s="71"/>
      <c r="AU102" s="109">
        <v>1</v>
      </c>
      <c r="AV102" s="243">
        <v>48148</v>
      </c>
      <c r="AW102" s="43" t="s">
        <v>155</v>
      </c>
      <c r="AX102" s="43" t="s">
        <v>154</v>
      </c>
      <c r="AY102" s="245">
        <v>33340.78</v>
      </c>
      <c r="AZ102" s="246">
        <v>42675</v>
      </c>
      <c r="BA102" s="45" t="s">
        <v>156</v>
      </c>
      <c r="BB102" s="249">
        <v>2505394.0299999998</v>
      </c>
      <c r="BC102" s="251">
        <v>33340.78</v>
      </c>
      <c r="BD102" s="61">
        <v>42675</v>
      </c>
      <c r="BE102" s="115" t="s">
        <v>155</v>
      </c>
      <c r="BF102" s="61" t="s">
        <v>352</v>
      </c>
      <c r="BG102" s="71" t="s">
        <v>164</v>
      </c>
      <c r="BH102" s="38" t="s">
        <v>159</v>
      </c>
      <c r="BI102" s="38" t="s">
        <v>453</v>
      </c>
      <c r="BJ102" s="38"/>
      <c r="BK102" s="71">
        <v>583628</v>
      </c>
      <c r="BL102" s="56">
        <v>42417</v>
      </c>
      <c r="BM102" s="56"/>
      <c r="BN102" s="56" t="s">
        <v>154</v>
      </c>
      <c r="BO102" s="56" t="s">
        <v>154</v>
      </c>
      <c r="BP102" s="71" t="s">
        <v>165</v>
      </c>
      <c r="BQ102" s="71"/>
      <c r="BR102" s="71" t="s">
        <v>154</v>
      </c>
      <c r="BS102" s="38" t="s">
        <v>154</v>
      </c>
      <c r="BT102" s="38" t="s">
        <v>154</v>
      </c>
      <c r="BU102" s="71" t="s">
        <v>155</v>
      </c>
      <c r="BV102" s="43" t="s">
        <v>154</v>
      </c>
      <c r="BW102" s="43" t="s">
        <v>154</v>
      </c>
      <c r="BX102" s="71"/>
      <c r="BY102" s="71" t="s">
        <v>155</v>
      </c>
      <c r="BZ102" s="139" t="s">
        <v>366</v>
      </c>
      <c r="CA102" s="82">
        <v>9</v>
      </c>
      <c r="CB102" s="56">
        <f t="shared" si="19"/>
        <v>43511</v>
      </c>
      <c r="CC102" s="52">
        <f t="shared" si="20"/>
        <v>308392.08199999999</v>
      </c>
      <c r="CD102" s="52">
        <v>3083920.82</v>
      </c>
      <c r="CE102" s="65">
        <f t="shared" si="21"/>
        <v>61</v>
      </c>
      <c r="CF102" s="61">
        <f t="shared" si="22"/>
        <v>43483</v>
      </c>
      <c r="CG102" s="119"/>
      <c r="CH102" s="125" t="s">
        <v>341</v>
      </c>
      <c r="CI102" s="132">
        <v>43511</v>
      </c>
      <c r="CJ102" s="130">
        <v>61</v>
      </c>
      <c r="CK102" s="131">
        <v>43483</v>
      </c>
      <c r="CL102" s="187">
        <v>616784.16399999999</v>
      </c>
      <c r="CM102" s="219">
        <f>CL102/2</f>
        <v>308392.08199999999</v>
      </c>
      <c r="CN102" s="219">
        <v>3083920.82</v>
      </c>
      <c r="CO102" s="218">
        <f t="shared" si="16"/>
        <v>616784.16399999987</v>
      </c>
      <c r="CP102" s="56">
        <v>43235</v>
      </c>
      <c r="CQ102" s="66">
        <v>616784.16399999999</v>
      </c>
      <c r="CR102" s="52">
        <v>3083920.82</v>
      </c>
      <c r="CS102" s="74">
        <v>711</v>
      </c>
      <c r="CT102" s="70">
        <v>43175</v>
      </c>
      <c r="CV102" s="101">
        <v>248</v>
      </c>
    </row>
    <row r="103" spans="1:100" ht="15" customHeight="1" x14ac:dyDescent="0.25">
      <c r="A103" s="45">
        <v>9058148</v>
      </c>
      <c r="B103" s="45"/>
      <c r="C103" s="45">
        <v>202</v>
      </c>
      <c r="D103" s="45">
        <v>1</v>
      </c>
      <c r="E103" s="37" t="s">
        <v>151</v>
      </c>
      <c r="F103" s="36">
        <v>300175</v>
      </c>
      <c r="G103" s="171" t="s">
        <v>202</v>
      </c>
      <c r="H103" s="227">
        <v>39416</v>
      </c>
      <c r="I103" s="227">
        <v>43068</v>
      </c>
      <c r="J103" s="48">
        <v>980</v>
      </c>
      <c r="K103" s="48">
        <v>704992.12</v>
      </c>
      <c r="L103" s="48">
        <v>13.5</v>
      </c>
      <c r="M103" s="48">
        <v>0</v>
      </c>
      <c r="N103" s="48" t="s">
        <v>161</v>
      </c>
      <c r="O103" s="48"/>
      <c r="P103" s="48" t="s">
        <v>241</v>
      </c>
      <c r="Q103" s="48" t="s">
        <v>226</v>
      </c>
      <c r="R103" s="44" t="s">
        <v>154</v>
      </c>
      <c r="S103" s="20">
        <v>872853.92999999993</v>
      </c>
      <c r="T103" s="21">
        <v>704985.12</v>
      </c>
      <c r="U103" s="21">
        <v>167868.81</v>
      </c>
      <c r="V103" s="20">
        <v>0</v>
      </c>
      <c r="W103" s="20">
        <v>0</v>
      </c>
      <c r="X103" s="20">
        <v>872853.92999999993</v>
      </c>
      <c r="Y103" s="109" t="s">
        <v>155</v>
      </c>
      <c r="Z103" s="109" t="s">
        <v>155</v>
      </c>
      <c r="AA103" s="109"/>
      <c r="AB103" s="48"/>
      <c r="AC103" s="48"/>
      <c r="AD103" s="20">
        <v>0</v>
      </c>
      <c r="AE103" s="20">
        <v>0</v>
      </c>
      <c r="AF103" s="20">
        <v>0</v>
      </c>
      <c r="AG103" s="20">
        <v>0</v>
      </c>
      <c r="AH103" s="20">
        <v>0</v>
      </c>
      <c r="AI103" s="20">
        <v>0</v>
      </c>
      <c r="AJ103" s="31">
        <v>0</v>
      </c>
      <c r="AK103" s="31">
        <v>0</v>
      </c>
      <c r="AL103" s="31">
        <v>0</v>
      </c>
      <c r="AM103" s="31">
        <v>0</v>
      </c>
      <c r="AN103" s="31">
        <v>0</v>
      </c>
      <c r="AO103" s="31">
        <v>0</v>
      </c>
      <c r="AP103" s="34">
        <v>42360</v>
      </c>
      <c r="AQ103" s="22">
        <v>7</v>
      </c>
      <c r="AR103" s="42">
        <v>1280</v>
      </c>
      <c r="AS103" s="84"/>
      <c r="AT103" s="63"/>
      <c r="AU103" s="48">
        <v>3</v>
      </c>
      <c r="AV103" s="90">
        <v>44163</v>
      </c>
      <c r="AW103" s="85" t="s">
        <v>155</v>
      </c>
      <c r="AX103" s="63" t="s">
        <v>154</v>
      </c>
      <c r="AY103" s="170">
        <v>50335.47</v>
      </c>
      <c r="AZ103" s="247">
        <v>42675</v>
      </c>
      <c r="BA103" s="50" t="s">
        <v>156</v>
      </c>
      <c r="BB103" s="96">
        <v>722164.93</v>
      </c>
      <c r="BC103" s="52"/>
      <c r="BD103" s="61">
        <v>42675</v>
      </c>
      <c r="BE103" s="115" t="s">
        <v>155</v>
      </c>
      <c r="BF103" s="43"/>
      <c r="BG103" s="38" t="s">
        <v>164</v>
      </c>
      <c r="BH103" s="38" t="s">
        <v>158</v>
      </c>
      <c r="BI103" s="38" t="s">
        <v>275</v>
      </c>
      <c r="BJ103" s="38"/>
      <c r="BK103" s="97">
        <v>113073</v>
      </c>
      <c r="BL103" s="56">
        <v>42404</v>
      </c>
      <c r="BM103" s="56"/>
      <c r="BN103" s="56"/>
      <c r="BO103" s="38"/>
      <c r="BP103" s="38" t="s">
        <v>173</v>
      </c>
      <c r="BQ103" s="38"/>
      <c r="BR103" s="38" t="s">
        <v>154</v>
      </c>
      <c r="BS103" s="38" t="s">
        <v>154</v>
      </c>
      <c r="BT103" s="38" t="s">
        <v>154</v>
      </c>
      <c r="BU103" s="38"/>
      <c r="BV103" s="43"/>
      <c r="BW103" s="38"/>
      <c r="BX103" s="38"/>
      <c r="BY103" s="38" t="s">
        <v>155</v>
      </c>
      <c r="BZ103" s="139" t="s">
        <v>366</v>
      </c>
      <c r="CA103" s="38">
        <v>9</v>
      </c>
      <c r="CB103" s="56">
        <f t="shared" si="19"/>
        <v>43455</v>
      </c>
      <c r="CC103" s="52">
        <f t="shared" si="20"/>
        <v>78172.347999999998</v>
      </c>
      <c r="CD103" s="87">
        <v>781723.48</v>
      </c>
      <c r="CE103" s="65">
        <f t="shared" si="21"/>
        <v>2410</v>
      </c>
      <c r="CF103" s="61">
        <f t="shared" si="22"/>
        <v>43427</v>
      </c>
      <c r="CG103" s="121"/>
      <c r="CH103" s="125" t="s">
        <v>343</v>
      </c>
      <c r="CI103" s="132">
        <v>43455</v>
      </c>
      <c r="CJ103" s="130">
        <v>2410</v>
      </c>
      <c r="CK103" s="131">
        <v>43427</v>
      </c>
      <c r="CL103" s="254">
        <v>156344.696</v>
      </c>
      <c r="CM103" s="158">
        <f>CL103/2</f>
        <v>78172.347999999998</v>
      </c>
      <c r="CN103" s="159">
        <v>781723.48</v>
      </c>
      <c r="CO103" s="218">
        <f t="shared" si="16"/>
        <v>156344.696</v>
      </c>
      <c r="CP103" s="56">
        <v>43245</v>
      </c>
      <c r="CQ103" s="97">
        <v>156344.696</v>
      </c>
      <c r="CR103" s="87">
        <v>781723.48</v>
      </c>
      <c r="CS103" s="88"/>
      <c r="CT103" s="89">
        <v>43180</v>
      </c>
      <c r="CV103" s="101">
        <v>279</v>
      </c>
    </row>
    <row r="104" spans="1:100" ht="15" customHeight="1" x14ac:dyDescent="0.25">
      <c r="A104" s="45">
        <v>9060054</v>
      </c>
      <c r="B104" s="45" t="s">
        <v>163</v>
      </c>
      <c r="C104" s="45">
        <v>202</v>
      </c>
      <c r="D104" s="45">
        <v>1</v>
      </c>
      <c r="E104" s="37" t="s">
        <v>151</v>
      </c>
      <c r="F104" s="36">
        <v>300175</v>
      </c>
      <c r="G104" s="180" t="s">
        <v>312</v>
      </c>
      <c r="H104" s="226">
        <v>39455</v>
      </c>
      <c r="I104" s="226">
        <v>43105</v>
      </c>
      <c r="J104" s="36">
        <v>980</v>
      </c>
      <c r="K104" s="40">
        <v>444429.1</v>
      </c>
      <c r="L104" s="36">
        <v>13.5</v>
      </c>
      <c r="M104" s="37">
        <v>0</v>
      </c>
      <c r="N104" s="36" t="s">
        <v>152</v>
      </c>
      <c r="O104" s="37"/>
      <c r="P104" s="36" t="s">
        <v>227</v>
      </c>
      <c r="Q104" s="36" t="s">
        <v>226</v>
      </c>
      <c r="R104" s="49" t="s">
        <v>154</v>
      </c>
      <c r="S104" s="20">
        <v>550232.59</v>
      </c>
      <c r="T104" s="21">
        <v>444417.23</v>
      </c>
      <c r="U104" s="21">
        <v>105815.36</v>
      </c>
      <c r="V104" s="20">
        <v>0</v>
      </c>
      <c r="W104" s="20">
        <v>0</v>
      </c>
      <c r="X104" s="20">
        <v>550232.59</v>
      </c>
      <c r="Y104" s="113" t="s">
        <v>155</v>
      </c>
      <c r="Z104" s="113" t="s">
        <v>155</v>
      </c>
      <c r="AA104" s="36"/>
      <c r="AB104" s="36"/>
      <c r="AC104" s="36"/>
      <c r="AD104" s="20">
        <v>0</v>
      </c>
      <c r="AE104" s="20">
        <v>0</v>
      </c>
      <c r="AF104" s="20">
        <v>0</v>
      </c>
      <c r="AG104" s="20">
        <v>0</v>
      </c>
      <c r="AH104" s="20">
        <v>0</v>
      </c>
      <c r="AI104" s="20">
        <v>0</v>
      </c>
      <c r="AJ104" s="31">
        <v>0</v>
      </c>
      <c r="AK104" s="31">
        <v>0</v>
      </c>
      <c r="AL104" s="31">
        <v>0</v>
      </c>
      <c r="AM104" s="31">
        <v>0</v>
      </c>
      <c r="AN104" s="31">
        <v>0</v>
      </c>
      <c r="AO104" s="31">
        <v>0</v>
      </c>
      <c r="AP104" s="34">
        <v>42488</v>
      </c>
      <c r="AQ104" s="22">
        <v>3</v>
      </c>
      <c r="AR104" s="42">
        <v>1280</v>
      </c>
      <c r="AS104" s="38"/>
      <c r="AT104" s="38"/>
      <c r="AU104" s="44">
        <v>4</v>
      </c>
      <c r="AV104" s="56">
        <v>44200</v>
      </c>
      <c r="AW104" s="43" t="s">
        <v>155</v>
      </c>
      <c r="AX104" s="43" t="s">
        <v>154</v>
      </c>
      <c r="AY104" s="169">
        <v>146411.21</v>
      </c>
      <c r="AZ104" s="246">
        <v>42675</v>
      </c>
      <c r="BA104" s="45" t="s">
        <v>156</v>
      </c>
      <c r="BB104" s="52">
        <v>455240.92</v>
      </c>
      <c r="BC104" s="52">
        <v>146411.21</v>
      </c>
      <c r="BD104" s="61">
        <v>42675</v>
      </c>
      <c r="BE104" s="112" t="s">
        <v>155</v>
      </c>
      <c r="BF104" s="38"/>
      <c r="BG104" s="43" t="s">
        <v>164</v>
      </c>
      <c r="BH104" s="38" t="s">
        <v>158</v>
      </c>
      <c r="BI104" s="38" t="s">
        <v>454</v>
      </c>
      <c r="BJ104" s="38"/>
      <c r="BK104" s="52">
        <v>100981</v>
      </c>
      <c r="BL104" s="56">
        <v>42405</v>
      </c>
      <c r="BM104" s="56"/>
      <c r="BN104" s="38"/>
      <c r="BO104" s="38"/>
      <c r="BP104" s="38" t="s">
        <v>173</v>
      </c>
      <c r="BQ104" s="38"/>
      <c r="BR104" s="38" t="s">
        <v>154</v>
      </c>
      <c r="BS104" s="38" t="s">
        <v>154</v>
      </c>
      <c r="BT104" s="38" t="s">
        <v>154</v>
      </c>
      <c r="BU104" s="38"/>
      <c r="BV104" s="38"/>
      <c r="BW104" s="38"/>
      <c r="BX104" s="38"/>
      <c r="BY104" s="38" t="s">
        <v>155</v>
      </c>
      <c r="BZ104" s="139" t="s">
        <v>366</v>
      </c>
      <c r="CA104" s="38">
        <v>1</v>
      </c>
      <c r="CB104" s="56">
        <f t="shared" si="19"/>
        <v>43511</v>
      </c>
      <c r="CC104" s="52">
        <f t="shared" si="20"/>
        <v>48021.133000000002</v>
      </c>
      <c r="CD104" s="52">
        <v>480211.33</v>
      </c>
      <c r="CE104" s="65">
        <f t="shared" si="21"/>
        <v>61</v>
      </c>
      <c r="CF104" s="61">
        <f t="shared" si="22"/>
        <v>43483</v>
      </c>
      <c r="CG104" s="119"/>
      <c r="CH104" s="125" t="s">
        <v>341</v>
      </c>
      <c r="CI104" s="136">
        <v>43511</v>
      </c>
      <c r="CJ104" s="134">
        <v>61</v>
      </c>
      <c r="CK104" s="135">
        <v>43483</v>
      </c>
      <c r="CL104" s="153">
        <v>96042.266000000003</v>
      </c>
      <c r="CM104" s="156">
        <f>CL104/2</f>
        <v>48021.133000000002</v>
      </c>
      <c r="CN104" s="151">
        <v>480211.33</v>
      </c>
      <c r="CO104" s="218">
        <f t="shared" si="16"/>
        <v>96042.266000000003</v>
      </c>
      <c r="CP104" s="272">
        <v>43049</v>
      </c>
      <c r="CQ104" s="68">
        <v>96042.266000000003</v>
      </c>
      <c r="CR104" s="52">
        <v>480211.33</v>
      </c>
      <c r="CS104" s="77">
        <v>132</v>
      </c>
      <c r="CT104" s="273">
        <v>43021</v>
      </c>
      <c r="CV104" s="101">
        <v>249</v>
      </c>
    </row>
    <row r="105" spans="1:100" ht="30" x14ac:dyDescent="0.25">
      <c r="A105" s="45">
        <v>9058119</v>
      </c>
      <c r="B105" s="45"/>
      <c r="C105" s="45">
        <v>202</v>
      </c>
      <c r="D105" s="45">
        <v>1</v>
      </c>
      <c r="E105" s="37" t="s">
        <v>151</v>
      </c>
      <c r="F105" s="36">
        <v>300175</v>
      </c>
      <c r="G105" s="183" t="s">
        <v>209</v>
      </c>
      <c r="H105" s="229" t="s">
        <v>328</v>
      </c>
      <c r="I105" s="229" t="s">
        <v>329</v>
      </c>
      <c r="J105" s="100">
        <v>840</v>
      </c>
      <c r="K105" s="47">
        <v>50000</v>
      </c>
      <c r="L105" s="36">
        <v>13.5</v>
      </c>
      <c r="M105" s="35">
        <v>0</v>
      </c>
      <c r="N105" s="36" t="s">
        <v>350</v>
      </c>
      <c r="O105" s="37" t="s">
        <v>351</v>
      </c>
      <c r="P105" s="36" t="s">
        <v>325</v>
      </c>
      <c r="Q105" s="48" t="s">
        <v>226</v>
      </c>
      <c r="R105" s="44" t="s">
        <v>154</v>
      </c>
      <c r="S105" s="187">
        <v>1852384.32</v>
      </c>
      <c r="T105" s="188">
        <v>1496151.27</v>
      </c>
      <c r="U105" s="188">
        <v>356233.05</v>
      </c>
      <c r="V105" s="187">
        <v>0</v>
      </c>
      <c r="W105" s="20">
        <v>0</v>
      </c>
      <c r="X105" s="20">
        <v>1852384.32</v>
      </c>
      <c r="Y105" s="36" t="s">
        <v>155</v>
      </c>
      <c r="Z105" s="36" t="s">
        <v>155</v>
      </c>
      <c r="AA105" s="36"/>
      <c r="AB105" s="36"/>
      <c r="AC105" s="36" t="s">
        <v>155</v>
      </c>
      <c r="AD105" s="187">
        <v>0</v>
      </c>
      <c r="AE105" s="187">
        <v>0</v>
      </c>
      <c r="AF105" s="187">
        <v>0</v>
      </c>
      <c r="AG105" s="187">
        <v>0</v>
      </c>
      <c r="AH105" s="206">
        <v>0</v>
      </c>
      <c r="AI105" s="206">
        <v>0</v>
      </c>
      <c r="AJ105" s="207">
        <v>0</v>
      </c>
      <c r="AK105" s="207">
        <v>0</v>
      </c>
      <c r="AL105" s="211">
        <v>0</v>
      </c>
      <c r="AM105" s="211">
        <v>0</v>
      </c>
      <c r="AN105" s="211">
        <v>0</v>
      </c>
      <c r="AO105" s="211">
        <v>0</v>
      </c>
      <c r="AP105" s="34">
        <v>42501</v>
      </c>
      <c r="AQ105" s="22">
        <v>6.13</v>
      </c>
      <c r="AR105" s="42">
        <v>1280</v>
      </c>
      <c r="AS105" s="38"/>
      <c r="AT105" s="38"/>
      <c r="AU105" s="106">
        <v>3</v>
      </c>
      <c r="AV105" s="61">
        <v>43954</v>
      </c>
      <c r="AW105" s="38" t="s">
        <v>155</v>
      </c>
      <c r="AX105" s="38" t="s">
        <v>154</v>
      </c>
      <c r="AY105" s="194">
        <v>302559.63</v>
      </c>
      <c r="AZ105" s="164">
        <v>42675</v>
      </c>
      <c r="BA105" s="45" t="s">
        <v>156</v>
      </c>
      <c r="BB105" s="194">
        <v>1538618.56</v>
      </c>
      <c r="BC105" s="68">
        <v>302559.63</v>
      </c>
      <c r="BD105" s="61">
        <v>42675</v>
      </c>
      <c r="BE105" s="115" t="s">
        <v>155</v>
      </c>
      <c r="BF105" s="38" t="s">
        <v>352</v>
      </c>
      <c r="BG105" s="38" t="s">
        <v>164</v>
      </c>
      <c r="BH105" s="38" t="s">
        <v>158</v>
      </c>
      <c r="BI105" s="38" t="s">
        <v>365</v>
      </c>
      <c r="BJ105" s="38">
        <v>546800</v>
      </c>
      <c r="BK105" s="68">
        <v>594708</v>
      </c>
      <c r="BL105" s="61">
        <v>42412</v>
      </c>
      <c r="BM105" s="61">
        <v>42319</v>
      </c>
      <c r="BN105" s="38" t="s">
        <v>154</v>
      </c>
      <c r="BO105" s="38" t="s">
        <v>154</v>
      </c>
      <c r="BP105" s="38" t="s">
        <v>154</v>
      </c>
      <c r="BQ105" s="38" t="s">
        <v>154</v>
      </c>
      <c r="BR105" s="38" t="s">
        <v>154</v>
      </c>
      <c r="BS105" s="38" t="s">
        <v>154</v>
      </c>
      <c r="BT105" s="38" t="s">
        <v>154</v>
      </c>
      <c r="BU105" s="38" t="s">
        <v>154</v>
      </c>
      <c r="BV105" s="38" t="s">
        <v>155</v>
      </c>
      <c r="BW105" s="43" t="s">
        <v>154</v>
      </c>
      <c r="BX105" s="38"/>
      <c r="BY105" s="38" t="s">
        <v>155</v>
      </c>
      <c r="BZ105" s="38" t="s">
        <v>157</v>
      </c>
      <c r="CA105" s="38">
        <v>1</v>
      </c>
      <c r="CB105" s="56">
        <f t="shared" si="19"/>
        <v>43759</v>
      </c>
      <c r="CC105" s="52">
        <f t="shared" si="20"/>
        <v>360294.91</v>
      </c>
      <c r="CD105" s="68">
        <f>CN105</f>
        <v>1801474.56</v>
      </c>
      <c r="CE105" s="65">
        <f t="shared" si="21"/>
        <v>391</v>
      </c>
      <c r="CF105" s="61">
        <f t="shared" si="22"/>
        <v>43705</v>
      </c>
      <c r="CG105" s="123"/>
      <c r="CH105" s="125" t="s">
        <v>349</v>
      </c>
      <c r="CI105" s="132">
        <v>43759</v>
      </c>
      <c r="CJ105" s="253">
        <v>391</v>
      </c>
      <c r="CK105" s="131">
        <v>43705</v>
      </c>
      <c r="CL105" s="149">
        <v>1801474.56</v>
      </c>
      <c r="CM105" s="149">
        <v>360294.91</v>
      </c>
      <c r="CN105" s="217">
        <v>1801474.56</v>
      </c>
      <c r="CO105" s="218">
        <f t="shared" si="16"/>
        <v>360294.91200000001</v>
      </c>
      <c r="CP105" s="131">
        <v>43705</v>
      </c>
      <c r="CQ105" s="38"/>
      <c r="CR105" s="68"/>
      <c r="CS105" s="38"/>
      <c r="CT105" s="131">
        <v>43705</v>
      </c>
      <c r="CV105" s="101">
        <v>287</v>
      </c>
    </row>
    <row r="106" spans="1:100" x14ac:dyDescent="0.25">
      <c r="A106" s="45">
        <v>9058125</v>
      </c>
      <c r="B106" s="45"/>
      <c r="C106" s="45">
        <v>202</v>
      </c>
      <c r="D106" s="45">
        <v>1</v>
      </c>
      <c r="E106" s="37" t="s">
        <v>151</v>
      </c>
      <c r="F106" s="36">
        <v>300175</v>
      </c>
      <c r="G106" s="183" t="s">
        <v>210</v>
      </c>
      <c r="H106" s="229" t="s">
        <v>330</v>
      </c>
      <c r="I106" s="98" t="s">
        <v>331</v>
      </c>
      <c r="J106" s="100">
        <v>840</v>
      </c>
      <c r="K106" s="47">
        <v>60000</v>
      </c>
      <c r="L106" s="36">
        <v>14</v>
      </c>
      <c r="M106" s="35">
        <v>0</v>
      </c>
      <c r="N106" s="36" t="s">
        <v>350</v>
      </c>
      <c r="O106" s="37" t="s">
        <v>351</v>
      </c>
      <c r="P106" s="36" t="s">
        <v>325</v>
      </c>
      <c r="Q106" s="48" t="s">
        <v>226</v>
      </c>
      <c r="R106" s="44" t="s">
        <v>154</v>
      </c>
      <c r="S106" s="187">
        <v>2681613.86</v>
      </c>
      <c r="T106" s="188">
        <v>2150621.2599999998</v>
      </c>
      <c r="U106" s="188">
        <v>530992.6</v>
      </c>
      <c r="V106" s="187">
        <v>0</v>
      </c>
      <c r="W106" s="20">
        <v>0</v>
      </c>
      <c r="X106" s="20">
        <v>2681613.86</v>
      </c>
      <c r="Y106" s="36" t="s">
        <v>155</v>
      </c>
      <c r="Z106" s="36" t="s">
        <v>155</v>
      </c>
      <c r="AA106" s="36"/>
      <c r="AB106" s="36" t="s">
        <v>154</v>
      </c>
      <c r="AC106" s="36" t="s">
        <v>155</v>
      </c>
      <c r="AD106" s="187">
        <v>0</v>
      </c>
      <c r="AE106" s="187">
        <v>0</v>
      </c>
      <c r="AF106" s="187">
        <v>0</v>
      </c>
      <c r="AG106" s="187">
        <v>0</v>
      </c>
      <c r="AH106" s="206">
        <v>0</v>
      </c>
      <c r="AI106" s="206">
        <v>0</v>
      </c>
      <c r="AJ106" s="207">
        <v>0</v>
      </c>
      <c r="AK106" s="207">
        <v>0</v>
      </c>
      <c r="AL106" s="211">
        <v>0</v>
      </c>
      <c r="AM106" s="211">
        <v>0</v>
      </c>
      <c r="AN106" s="211">
        <v>0</v>
      </c>
      <c r="AO106" s="211">
        <v>0</v>
      </c>
      <c r="AP106" s="34">
        <v>42501</v>
      </c>
      <c r="AQ106" s="22">
        <v>8.81</v>
      </c>
      <c r="AR106" s="42">
        <v>1280</v>
      </c>
      <c r="AS106" s="38"/>
      <c r="AT106" s="38"/>
      <c r="AU106" s="106">
        <v>3</v>
      </c>
      <c r="AV106" s="61">
        <v>44470</v>
      </c>
      <c r="AW106" s="38" t="s">
        <v>155</v>
      </c>
      <c r="AX106" s="38" t="s">
        <v>154</v>
      </c>
      <c r="AY106" s="194">
        <v>308115.96999999997</v>
      </c>
      <c r="AZ106" s="164">
        <v>42675</v>
      </c>
      <c r="BA106" s="45" t="s">
        <v>156</v>
      </c>
      <c r="BB106" s="194">
        <v>2241958</v>
      </c>
      <c r="BC106" s="68">
        <v>308115.96999999997</v>
      </c>
      <c r="BD106" s="61">
        <v>42675</v>
      </c>
      <c r="BE106" s="115" t="s">
        <v>155</v>
      </c>
      <c r="BF106" s="38" t="s">
        <v>352</v>
      </c>
      <c r="BG106" s="38" t="s">
        <v>164</v>
      </c>
      <c r="BH106" s="38" t="s">
        <v>158</v>
      </c>
      <c r="BI106" s="38" t="s">
        <v>365</v>
      </c>
      <c r="BJ106" s="38">
        <v>470000</v>
      </c>
      <c r="BK106" s="68">
        <v>440814</v>
      </c>
      <c r="BL106" s="61">
        <v>42412</v>
      </c>
      <c r="BM106" s="61">
        <v>42319</v>
      </c>
      <c r="BN106" s="38" t="s">
        <v>154</v>
      </c>
      <c r="BO106" s="38" t="s">
        <v>154</v>
      </c>
      <c r="BP106" s="38" t="s">
        <v>154</v>
      </c>
      <c r="BQ106" s="38" t="s">
        <v>155</v>
      </c>
      <c r="BR106" s="38" t="s">
        <v>154</v>
      </c>
      <c r="BS106" s="38" t="s">
        <v>154</v>
      </c>
      <c r="BT106" s="38" t="s">
        <v>154</v>
      </c>
      <c r="BU106" s="38" t="s">
        <v>154</v>
      </c>
      <c r="BV106" s="38" t="s">
        <v>155</v>
      </c>
      <c r="BW106" s="43" t="s">
        <v>154</v>
      </c>
      <c r="BX106" s="38"/>
      <c r="BY106" s="38" t="s">
        <v>155</v>
      </c>
      <c r="BZ106" s="38" t="s">
        <v>157</v>
      </c>
      <c r="CA106" s="38">
        <v>1</v>
      </c>
      <c r="CB106" s="56">
        <f t="shared" si="19"/>
        <v>43759</v>
      </c>
      <c r="CC106" s="52">
        <f t="shared" si="20"/>
        <v>521145.78</v>
      </c>
      <c r="CD106" s="68">
        <f>CN106</f>
        <v>2605728.88</v>
      </c>
      <c r="CE106" s="65">
        <f t="shared" si="21"/>
        <v>391</v>
      </c>
      <c r="CF106" s="61">
        <f t="shared" si="22"/>
        <v>43705</v>
      </c>
      <c r="CG106" s="123"/>
      <c r="CH106" s="125" t="s">
        <v>349</v>
      </c>
      <c r="CI106" s="136">
        <v>43759</v>
      </c>
      <c r="CJ106" s="137">
        <v>391</v>
      </c>
      <c r="CK106" s="135">
        <v>43705</v>
      </c>
      <c r="CL106" s="149">
        <v>2605728.88</v>
      </c>
      <c r="CM106" s="149">
        <v>521145.78</v>
      </c>
      <c r="CN106" s="217">
        <v>2605728.88</v>
      </c>
      <c r="CO106" s="218">
        <f t="shared" si="16"/>
        <v>521145.77599999984</v>
      </c>
      <c r="CP106" s="135">
        <v>43705</v>
      </c>
      <c r="CQ106" s="38"/>
      <c r="CR106" s="68"/>
      <c r="CS106" s="38"/>
      <c r="CT106" s="135">
        <v>43705</v>
      </c>
      <c r="CV106" s="101">
        <v>288</v>
      </c>
    </row>
    <row r="107" spans="1:100" x14ac:dyDescent="0.25">
      <c r="A107" s="45">
        <v>3657691</v>
      </c>
      <c r="B107" s="45" t="s">
        <v>162</v>
      </c>
      <c r="C107" s="45">
        <v>202</v>
      </c>
      <c r="D107" s="45">
        <v>1</v>
      </c>
      <c r="E107" s="37" t="s">
        <v>151</v>
      </c>
      <c r="F107" s="36">
        <v>300175</v>
      </c>
      <c r="G107" s="180" t="s">
        <v>263</v>
      </c>
      <c r="H107" s="54">
        <v>39302</v>
      </c>
      <c r="I107" s="54">
        <v>42954</v>
      </c>
      <c r="J107" s="36">
        <v>840</v>
      </c>
      <c r="K107" s="40">
        <v>43030.67</v>
      </c>
      <c r="L107" s="36">
        <v>13.5</v>
      </c>
      <c r="M107" s="37">
        <v>0</v>
      </c>
      <c r="N107" s="36" t="s">
        <v>152</v>
      </c>
      <c r="O107" s="37"/>
      <c r="P107" s="36" t="s">
        <v>227</v>
      </c>
      <c r="Q107" s="36" t="s">
        <v>226</v>
      </c>
      <c r="R107" s="49" t="s">
        <v>154</v>
      </c>
      <c r="S107" s="187">
        <v>1273636.58</v>
      </c>
      <c r="T107" s="188">
        <v>987645.85</v>
      </c>
      <c r="U107" s="188">
        <v>285990.73</v>
      </c>
      <c r="V107" s="187">
        <v>0</v>
      </c>
      <c r="W107" s="20">
        <v>0</v>
      </c>
      <c r="X107" s="20">
        <v>53771.249926117322</v>
      </c>
      <c r="Y107" s="113" t="s">
        <v>155</v>
      </c>
      <c r="Z107" s="113" t="s">
        <v>155</v>
      </c>
      <c r="AA107" s="36"/>
      <c r="AB107" s="36"/>
      <c r="AC107" s="36"/>
      <c r="AD107" s="187">
        <v>0</v>
      </c>
      <c r="AE107" s="187">
        <v>0</v>
      </c>
      <c r="AF107" s="187">
        <v>0</v>
      </c>
      <c r="AG107" s="187">
        <v>0</v>
      </c>
      <c r="AH107" s="206">
        <v>0</v>
      </c>
      <c r="AI107" s="206">
        <v>0</v>
      </c>
      <c r="AJ107" s="207">
        <v>0</v>
      </c>
      <c r="AK107" s="207">
        <v>0</v>
      </c>
      <c r="AL107" s="211">
        <v>0</v>
      </c>
      <c r="AM107" s="211">
        <v>0</v>
      </c>
      <c r="AN107" s="211">
        <v>0</v>
      </c>
      <c r="AO107" s="211">
        <v>0</v>
      </c>
      <c r="AP107" s="34">
        <v>42276</v>
      </c>
      <c r="AQ107" s="22">
        <v>41697.1</v>
      </c>
      <c r="AR107" s="42">
        <v>2572</v>
      </c>
      <c r="AS107" s="38"/>
      <c r="AT107" s="38"/>
      <c r="AU107" s="44">
        <v>3</v>
      </c>
      <c r="AV107" s="56">
        <v>44049</v>
      </c>
      <c r="AW107" s="43" t="s">
        <v>155</v>
      </c>
      <c r="AX107" s="43" t="s">
        <v>154</v>
      </c>
      <c r="AY107" s="192">
        <v>358145.58</v>
      </c>
      <c r="AZ107" s="246">
        <v>42675</v>
      </c>
      <c r="BA107" s="45" t="s">
        <v>156</v>
      </c>
      <c r="BB107" s="151">
        <v>1371997</v>
      </c>
      <c r="BC107" s="52">
        <v>358145.58</v>
      </c>
      <c r="BD107" s="61">
        <v>42675</v>
      </c>
      <c r="BE107" s="112" t="s">
        <v>155</v>
      </c>
      <c r="BF107" s="61" t="s">
        <v>352</v>
      </c>
      <c r="BG107" s="43" t="s">
        <v>164</v>
      </c>
      <c r="BH107" s="38" t="s">
        <v>159</v>
      </c>
      <c r="BI107" s="38" t="s">
        <v>455</v>
      </c>
      <c r="BJ107" s="38"/>
      <c r="BK107" s="52">
        <v>1007300</v>
      </c>
      <c r="BL107" s="56">
        <v>42058</v>
      </c>
      <c r="BM107" s="56">
        <v>41240</v>
      </c>
      <c r="BN107" s="56" t="s">
        <v>154</v>
      </c>
      <c r="BO107" s="56" t="s">
        <v>154</v>
      </c>
      <c r="BP107" s="38" t="s">
        <v>165</v>
      </c>
      <c r="BQ107" s="38"/>
      <c r="BR107" s="38" t="s">
        <v>154</v>
      </c>
      <c r="BS107" s="38" t="s">
        <v>154</v>
      </c>
      <c r="BT107" s="38" t="s">
        <v>154</v>
      </c>
      <c r="BU107" s="38" t="s">
        <v>154</v>
      </c>
      <c r="BV107" s="43" t="s">
        <v>154</v>
      </c>
      <c r="BW107" s="43" t="s">
        <v>154</v>
      </c>
      <c r="BX107" s="38"/>
      <c r="BY107" s="38" t="s">
        <v>155</v>
      </c>
      <c r="BZ107" s="139" t="s">
        <v>366</v>
      </c>
      <c r="CA107" s="38">
        <v>1</v>
      </c>
      <c r="CB107" s="56">
        <f t="shared" si="19"/>
        <v>43511</v>
      </c>
      <c r="CC107" s="52">
        <f t="shared" si="20"/>
        <v>142607.23799999998</v>
      </c>
      <c r="CD107" s="52">
        <v>1426072.38</v>
      </c>
      <c r="CE107" s="65">
        <f t="shared" si="21"/>
        <v>61</v>
      </c>
      <c r="CF107" s="61">
        <f t="shared" si="22"/>
        <v>43483</v>
      </c>
      <c r="CG107" s="119"/>
      <c r="CH107" s="125" t="s">
        <v>341</v>
      </c>
      <c r="CI107" s="136">
        <v>43511</v>
      </c>
      <c r="CJ107" s="134">
        <v>61</v>
      </c>
      <c r="CK107" s="135">
        <v>43483</v>
      </c>
      <c r="CL107" s="140">
        <v>285214.47599999997</v>
      </c>
      <c r="CM107" s="152">
        <f>CL107/2</f>
        <v>142607.23799999998</v>
      </c>
      <c r="CN107" s="219">
        <v>1426072.38</v>
      </c>
      <c r="CO107" s="218">
        <f t="shared" si="16"/>
        <v>285214.47600000002</v>
      </c>
      <c r="CP107" s="272">
        <v>43110</v>
      </c>
      <c r="CQ107" s="68">
        <v>285214.47599999997</v>
      </c>
      <c r="CR107" s="52">
        <v>1426072.38</v>
      </c>
      <c r="CS107" s="77">
        <v>337</v>
      </c>
      <c r="CT107" s="273" t="s">
        <v>174</v>
      </c>
      <c r="CV107" s="101">
        <v>250</v>
      </c>
    </row>
    <row r="108" spans="1:100" x14ac:dyDescent="0.25">
      <c r="A108" s="45">
        <v>356043</v>
      </c>
      <c r="B108" s="45"/>
      <c r="C108" s="45">
        <v>202</v>
      </c>
      <c r="D108" s="45">
        <v>1</v>
      </c>
      <c r="E108" s="37" t="s">
        <v>151</v>
      </c>
      <c r="F108" s="36">
        <v>300175</v>
      </c>
      <c r="G108" s="171" t="s">
        <v>182</v>
      </c>
      <c r="H108" s="51">
        <v>39548</v>
      </c>
      <c r="I108" s="51">
        <v>50504</v>
      </c>
      <c r="J108" s="48">
        <v>840</v>
      </c>
      <c r="K108" s="92">
        <v>950000</v>
      </c>
      <c r="L108" s="48">
        <v>12.5</v>
      </c>
      <c r="M108" s="44">
        <v>0</v>
      </c>
      <c r="N108" s="48" t="s">
        <v>152</v>
      </c>
      <c r="O108" s="44"/>
      <c r="P108" s="48" t="s">
        <v>225</v>
      </c>
      <c r="Q108" s="48" t="s">
        <v>226</v>
      </c>
      <c r="R108" s="44" t="s">
        <v>154</v>
      </c>
      <c r="S108" s="187">
        <v>24703685.490000002</v>
      </c>
      <c r="T108" s="188">
        <v>22489923.73</v>
      </c>
      <c r="U108" s="188">
        <v>2213761.7599999998</v>
      </c>
      <c r="V108" s="187">
        <v>0</v>
      </c>
      <c r="W108" s="20">
        <v>0</v>
      </c>
      <c r="X108" s="20">
        <v>1042956.8900878994</v>
      </c>
      <c r="Y108" s="44" t="s">
        <v>155</v>
      </c>
      <c r="Z108" s="44" t="s">
        <v>155</v>
      </c>
      <c r="AA108" s="44" t="s">
        <v>155</v>
      </c>
      <c r="AB108" s="44"/>
      <c r="AC108" s="44"/>
      <c r="AD108" s="187">
        <v>0</v>
      </c>
      <c r="AE108" s="187">
        <v>0</v>
      </c>
      <c r="AF108" s="187">
        <v>0</v>
      </c>
      <c r="AG108" s="187">
        <v>0</v>
      </c>
      <c r="AH108" s="206">
        <v>0</v>
      </c>
      <c r="AI108" s="206">
        <v>0</v>
      </c>
      <c r="AJ108" s="207">
        <v>0</v>
      </c>
      <c r="AK108" s="207">
        <v>0</v>
      </c>
      <c r="AL108" s="211">
        <v>0</v>
      </c>
      <c r="AM108" s="211">
        <v>0</v>
      </c>
      <c r="AN108" s="211">
        <v>0</v>
      </c>
      <c r="AO108" s="211">
        <v>0</v>
      </c>
      <c r="AP108" s="34">
        <v>41211</v>
      </c>
      <c r="AQ108" s="22">
        <v>949494.8</v>
      </c>
      <c r="AR108" s="42">
        <v>3833</v>
      </c>
      <c r="AS108" s="85" t="s">
        <v>317</v>
      </c>
      <c r="AT108" s="85"/>
      <c r="AU108" s="44">
        <v>4</v>
      </c>
      <c r="AV108" s="90">
        <v>51599</v>
      </c>
      <c r="AW108" s="85" t="s">
        <v>155</v>
      </c>
      <c r="AX108" s="85" t="s">
        <v>154</v>
      </c>
      <c r="AY108" s="196">
        <v>3430397.38</v>
      </c>
      <c r="AZ108" s="247">
        <v>42675</v>
      </c>
      <c r="BA108" s="50" t="s">
        <v>156</v>
      </c>
      <c r="BB108" s="159">
        <v>26642567.93</v>
      </c>
      <c r="BC108" s="52">
        <v>3430397.38</v>
      </c>
      <c r="BD108" s="61">
        <v>42675</v>
      </c>
      <c r="BE108" s="112" t="s">
        <v>155</v>
      </c>
      <c r="BF108" s="61" t="s">
        <v>352</v>
      </c>
      <c r="BG108" s="43" t="s">
        <v>164</v>
      </c>
      <c r="BH108" s="38" t="s">
        <v>159</v>
      </c>
      <c r="BI108" s="38" t="s">
        <v>456</v>
      </c>
      <c r="BJ108" s="43"/>
      <c r="BK108" s="52"/>
      <c r="BL108" s="56"/>
      <c r="BM108" s="56"/>
      <c r="BN108" s="56" t="s">
        <v>154</v>
      </c>
      <c r="BO108" s="56" t="s">
        <v>154</v>
      </c>
      <c r="BP108" s="38" t="s">
        <v>165</v>
      </c>
      <c r="BQ108" s="43"/>
      <c r="BR108" s="38" t="s">
        <v>154</v>
      </c>
      <c r="BS108" s="38" t="s">
        <v>154</v>
      </c>
      <c r="BT108" s="38" t="s">
        <v>154</v>
      </c>
      <c r="BU108" s="43" t="s">
        <v>155</v>
      </c>
      <c r="BV108" s="43" t="s">
        <v>154</v>
      </c>
      <c r="BW108" s="43" t="s">
        <v>154</v>
      </c>
      <c r="BX108" s="43"/>
      <c r="BY108" s="43" t="s">
        <v>155</v>
      </c>
      <c r="BZ108" s="139" t="s">
        <v>366</v>
      </c>
      <c r="CA108" s="43">
        <v>9</v>
      </c>
      <c r="CB108" s="56">
        <f t="shared" si="19"/>
        <v>43455</v>
      </c>
      <c r="CC108" s="52">
        <f t="shared" si="20"/>
        <v>2817436.4420000003</v>
      </c>
      <c r="CD108" s="87">
        <v>28174364.420000002</v>
      </c>
      <c r="CE108" s="65">
        <f t="shared" si="21"/>
        <v>2410</v>
      </c>
      <c r="CF108" s="61">
        <f t="shared" si="22"/>
        <v>43427</v>
      </c>
      <c r="CG108" s="121"/>
      <c r="CH108" s="125" t="s">
        <v>342</v>
      </c>
      <c r="CI108" s="136">
        <v>43455</v>
      </c>
      <c r="CJ108" s="134">
        <v>2410</v>
      </c>
      <c r="CK108" s="135">
        <v>43427</v>
      </c>
      <c r="CL108" s="256">
        <v>5634872.8840000005</v>
      </c>
      <c r="CM108" s="221">
        <f>CL108/2</f>
        <v>2817436.4420000003</v>
      </c>
      <c r="CN108" s="222">
        <v>28174364.420000002</v>
      </c>
      <c r="CO108" s="218">
        <f t="shared" si="16"/>
        <v>5634872.8839999996</v>
      </c>
      <c r="CP108" s="272">
        <v>43178</v>
      </c>
      <c r="CQ108" s="66">
        <v>5634872.8840000005</v>
      </c>
      <c r="CR108" s="87">
        <v>28174364.420000002</v>
      </c>
      <c r="CS108" s="88"/>
      <c r="CT108" s="274">
        <v>43124</v>
      </c>
      <c r="CV108" s="101">
        <v>259</v>
      </c>
    </row>
    <row r="109" spans="1:100" x14ac:dyDescent="0.25">
      <c r="A109" s="45">
        <v>363944</v>
      </c>
      <c r="B109" s="45" t="s">
        <v>163</v>
      </c>
      <c r="C109" s="45">
        <v>202</v>
      </c>
      <c r="D109" s="45">
        <v>1</v>
      </c>
      <c r="E109" s="37" t="s">
        <v>151</v>
      </c>
      <c r="F109" s="36">
        <v>300175</v>
      </c>
      <c r="G109" s="180" t="s">
        <v>258</v>
      </c>
      <c r="H109" s="54">
        <v>39730</v>
      </c>
      <c r="I109" s="54">
        <v>42285</v>
      </c>
      <c r="J109" s="36">
        <v>840</v>
      </c>
      <c r="K109" s="40">
        <v>25000</v>
      </c>
      <c r="L109" s="36">
        <v>13</v>
      </c>
      <c r="M109" s="37">
        <v>0</v>
      </c>
      <c r="N109" s="36" t="s">
        <v>161</v>
      </c>
      <c r="O109" s="37"/>
      <c r="P109" s="36" t="s">
        <v>227</v>
      </c>
      <c r="Q109" s="36" t="s">
        <v>226</v>
      </c>
      <c r="R109" s="49" t="s">
        <v>154</v>
      </c>
      <c r="S109" s="187">
        <v>363325.47</v>
      </c>
      <c r="T109" s="188">
        <v>324953.34999999998</v>
      </c>
      <c r="U109" s="188">
        <v>38372.120000000003</v>
      </c>
      <c r="V109" s="187">
        <v>0</v>
      </c>
      <c r="W109" s="20">
        <v>0</v>
      </c>
      <c r="X109" s="20">
        <v>15339.120247232566</v>
      </c>
      <c r="Y109" s="113" t="s">
        <v>155</v>
      </c>
      <c r="Z109" s="113" t="s">
        <v>155</v>
      </c>
      <c r="AA109" s="36"/>
      <c r="AB109" s="36"/>
      <c r="AC109" s="36"/>
      <c r="AD109" s="187">
        <v>0</v>
      </c>
      <c r="AE109" s="187">
        <v>0</v>
      </c>
      <c r="AF109" s="187">
        <v>0</v>
      </c>
      <c r="AG109" s="187">
        <v>0</v>
      </c>
      <c r="AH109" s="206">
        <v>0</v>
      </c>
      <c r="AI109" s="206">
        <v>0</v>
      </c>
      <c r="AJ109" s="207">
        <v>0</v>
      </c>
      <c r="AK109" s="207">
        <v>0</v>
      </c>
      <c r="AL109" s="211">
        <v>0</v>
      </c>
      <c r="AM109" s="211">
        <v>0</v>
      </c>
      <c r="AN109" s="211">
        <v>0</v>
      </c>
      <c r="AO109" s="211">
        <v>0</v>
      </c>
      <c r="AP109" s="34">
        <v>41002</v>
      </c>
      <c r="AQ109" s="22">
        <v>300</v>
      </c>
      <c r="AR109" s="42">
        <v>2920</v>
      </c>
      <c r="AS109" s="38"/>
      <c r="AT109" s="38"/>
      <c r="AU109" s="44">
        <v>4</v>
      </c>
      <c r="AV109" s="56">
        <v>43380</v>
      </c>
      <c r="AW109" s="43" t="s">
        <v>155</v>
      </c>
      <c r="AX109" s="43" t="s">
        <v>154</v>
      </c>
      <c r="AY109" s="192">
        <v>148352.45000000001</v>
      </c>
      <c r="AZ109" s="246">
        <v>42675</v>
      </c>
      <c r="BA109" s="45" t="s">
        <v>156</v>
      </c>
      <c r="BB109" s="151">
        <v>391384.37</v>
      </c>
      <c r="BC109" s="52">
        <v>148352.45000000001</v>
      </c>
      <c r="BD109" s="61">
        <v>42675</v>
      </c>
      <c r="BE109" s="112" t="s">
        <v>155</v>
      </c>
      <c r="BF109" s="61" t="s">
        <v>352</v>
      </c>
      <c r="BG109" s="43" t="s">
        <v>164</v>
      </c>
      <c r="BH109" s="38" t="s">
        <v>158</v>
      </c>
      <c r="BI109" s="38" t="s">
        <v>457</v>
      </c>
      <c r="BJ109" s="38"/>
      <c r="BK109" s="52">
        <v>259200</v>
      </c>
      <c r="BL109" s="56">
        <v>42060</v>
      </c>
      <c r="BM109" s="56">
        <v>42003</v>
      </c>
      <c r="BN109" s="56" t="s">
        <v>154</v>
      </c>
      <c r="BO109" s="56" t="s">
        <v>154</v>
      </c>
      <c r="BP109" s="38" t="s">
        <v>173</v>
      </c>
      <c r="BQ109" s="38"/>
      <c r="BR109" s="38" t="s">
        <v>154</v>
      </c>
      <c r="BS109" s="38" t="s">
        <v>154</v>
      </c>
      <c r="BT109" s="38" t="s">
        <v>154</v>
      </c>
      <c r="BU109" s="38" t="s">
        <v>154</v>
      </c>
      <c r="BV109" s="43" t="s">
        <v>154</v>
      </c>
      <c r="BW109" s="43" t="s">
        <v>154</v>
      </c>
      <c r="BX109" s="38"/>
      <c r="BY109" s="38" t="s">
        <v>155</v>
      </c>
      <c r="BZ109" s="139" t="s">
        <v>366</v>
      </c>
      <c r="CA109" s="38">
        <v>1</v>
      </c>
      <c r="CB109" s="56">
        <f t="shared" si="19"/>
        <v>43511</v>
      </c>
      <c r="CC109" s="52">
        <f t="shared" si="20"/>
        <v>39412.269</v>
      </c>
      <c r="CD109" s="52">
        <v>394122.69</v>
      </c>
      <c r="CE109" s="65">
        <f t="shared" si="21"/>
        <v>61</v>
      </c>
      <c r="CF109" s="61">
        <f t="shared" si="22"/>
        <v>43483</v>
      </c>
      <c r="CG109" s="119"/>
      <c r="CH109" s="125" t="s">
        <v>341</v>
      </c>
      <c r="CI109" s="136">
        <v>43511</v>
      </c>
      <c r="CJ109" s="134">
        <v>61</v>
      </c>
      <c r="CK109" s="135">
        <v>43483</v>
      </c>
      <c r="CL109" s="265">
        <v>78824.538</v>
      </c>
      <c r="CM109" s="152">
        <f>CL109/2</f>
        <v>39412.269</v>
      </c>
      <c r="CN109" s="219">
        <v>394122.69</v>
      </c>
      <c r="CO109" s="218">
        <f t="shared" si="16"/>
        <v>78824.538</v>
      </c>
      <c r="CP109" s="272">
        <v>43049</v>
      </c>
      <c r="CQ109" s="68">
        <v>78824.538</v>
      </c>
      <c r="CR109" s="52">
        <v>394122.69</v>
      </c>
      <c r="CS109" s="77">
        <v>132</v>
      </c>
      <c r="CT109" s="273">
        <v>43021</v>
      </c>
      <c r="CV109" s="101">
        <v>251</v>
      </c>
    </row>
    <row r="110" spans="1:100" x14ac:dyDescent="0.25">
      <c r="CC110" s="32">
        <f>SUM(CC4:CC109)</f>
        <v>24166114.186000016</v>
      </c>
      <c r="CD110" s="276">
        <f>SUM(CD4:CD109)</f>
        <v>228990462.77999997</v>
      </c>
      <c r="CL110" s="140">
        <f>SUM(CL4:CL109)</f>
        <v>55934635.612000041</v>
      </c>
      <c r="CM110" s="140">
        <f>SUM(CM4:CM109)</f>
        <v>24166114.186000016</v>
      </c>
      <c r="CO110" s="275">
        <f>SUM(CO4:CO109)</f>
        <v>45798092.55400002</v>
      </c>
      <c r="CQ110" s="32">
        <f>SUM(CQ107:CQ109)</f>
        <v>5998911.898</v>
      </c>
      <c r="CR110" s="32">
        <f>SUM(CR107:CR109)</f>
        <v>29994559.490000002</v>
      </c>
    </row>
    <row r="122" spans="6:30" x14ac:dyDescent="0.25">
      <c r="F122" s="6"/>
      <c r="AD122" s="142" t="e">
        <f>SUBTOTAL(9,#REF!)</f>
        <v>#REF!</v>
      </c>
    </row>
  </sheetData>
  <autoFilter ref="A3:CV109"/>
  <mergeCells count="15">
    <mergeCell ref="A1:A2"/>
    <mergeCell ref="B1:B2"/>
    <mergeCell ref="E1:R1"/>
    <mergeCell ref="S1:X1"/>
    <mergeCell ref="Y1:AC1"/>
    <mergeCell ref="C1:C2"/>
    <mergeCell ref="D1:D2"/>
    <mergeCell ref="AD1:AR1"/>
    <mergeCell ref="CV1:CV2"/>
    <mergeCell ref="BY1:CC1"/>
    <mergeCell ref="AS1:AT1"/>
    <mergeCell ref="AU1:AX1"/>
    <mergeCell ref="AY1:BD1"/>
    <mergeCell ref="BE1:BP1"/>
    <mergeCell ref="BQ1:BX1"/>
  </mergeCells>
  <conditionalFormatting sqref="G101">
    <cfRule type="duplicateValues" dxfId="4" priority="10"/>
  </conditionalFormatting>
  <conditionalFormatting sqref="G102">
    <cfRule type="duplicateValues" dxfId="3" priority="9"/>
  </conditionalFormatting>
  <conditionalFormatting sqref="G103">
    <cfRule type="duplicateValues" dxfId="2" priority="8"/>
  </conditionalFormatting>
  <conditionalFormatting sqref="G104:G105">
    <cfRule type="duplicateValues" dxfId="1" priority="12"/>
  </conditionalFormatting>
  <conditionalFormatting sqref="S1:S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Невторим Ірина Анатоліївна</dc:creator>
  <cp:lastModifiedBy>Олійник Оксана Андріївна</cp:lastModifiedBy>
  <cp:lastPrinted>2020-01-29T14:41:52Z</cp:lastPrinted>
  <dcterms:created xsi:type="dcterms:W3CDTF">2018-06-14T13:22:04Z</dcterms:created>
  <dcterms:modified xsi:type="dcterms:W3CDTF">2020-04-02T17:41:45Z</dcterms:modified>
</cp:coreProperties>
</file>