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ерелік" sheetId="1" r:id="rId1"/>
    <sheet name="група" sheetId="2" r:id="rId2"/>
  </sheets>
  <definedNames>
    <definedName name="_xlnm._FilterDatabase" localSheetId="0" hidden="1">'перелік'!$A$3:$BZ$12</definedName>
  </definedNames>
  <calcPr fullCalcOnLoad="1"/>
</workbook>
</file>

<file path=xl/sharedStrings.xml><?xml version="1.0" encoding="utf-8"?>
<sst xmlns="http://schemas.openxmlformats.org/spreadsheetml/2006/main" count="508" uniqueCount="242">
  <si>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</si>
  <si>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</si>
  <si>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</si>
  <si>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</si>
  <si>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</si>
  <si>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</si>
  <si>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</si>
  <si>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</si>
  <si>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</si>
  <si>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</si>
  <si>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</si>
  <si>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</si>
  <si>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</si>
  <si>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</si>
  <si>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</si>
  <si>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</si>
  <si>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</si>
  <si>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</si>
  <si>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</si>
  <si>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</si>
  <si>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</si>
  <si>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</si>
  <si>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</si>
  <si>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</si>
  <si>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</si>
  <si>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</si>
  <si>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</si>
  <si>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</si>
  <si>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</si>
  <si>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</si>
  <si>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</si>
  <si>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</si>
  <si>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</si>
  <si>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</si>
  <si>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</si>
  <si>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</si>
  <si>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</si>
  <si>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</si>
  <si>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</si>
  <si>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</si>
  <si>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</si>
  <si>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</si>
  <si>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</si>
  <si>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</si>
  <si>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</si>
  <si>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</si>
  <si>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</si>
  <si>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</si>
  <si>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</si>
  <si>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</si>
  <si>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</si>
  <si>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</si>
  <si>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</si>
  <si>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</si>
  <si>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</si>
  <si>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</si>
  <si>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</si>
  <si>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</si>
  <si>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</si>
  <si>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</si>
  <si>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</si>
  <si>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</si>
  <si>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</si>
  <si>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</si>
  <si>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</si>
  <si>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</si>
  <si>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</si>
  <si>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</si>
  <si>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</si>
  <si>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</si>
  <si>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</si>
  <si>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</si>
  <si>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</si>
  <si>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</si>
  <si>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</si>
  <si>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</si>
  <si>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</si>
  <si>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</si>
  <si>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</si>
  <si>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</si>
  <si>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</si>
  <si>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</si>
  <si>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</si>
  <si>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</si>
  <si>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</si>
  <si>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</si>
  <si>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</si>
  <si>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</si>
  <si>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</si>
  <si>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</si>
  <si>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</si>
  <si>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</si>
  <si>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</si>
  <si>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</si>
  <si>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</si>
  <si>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</si>
  <si>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</si>
  <si>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</si>
  <si>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</si>
  <si>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</si>
  <si>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</si>
  <si>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</si>
  <si>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</si>
  <si>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</si>
  <si>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</si>
  <si>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</si>
  <si>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</si>
  <si>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</si>
  <si>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</si>
  <si>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</si>
  <si>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</si>
  <si>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</si>
  <si>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</si>
  <si>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</si>
  <si>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</si>
  <si>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</si>
  <si>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</si>
  <si>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</si>
  <si>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</si>
  <si>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</si>
  <si>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</si>
  <si>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</si>
  <si>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</si>
  <si>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</si>
  <si>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</si>
  <si>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</si>
  <si>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</si>
  <si>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</si>
  <si>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</si>
  <si>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</si>
  <si>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11.5.</t>
  </si>
  <si>
    <t>Кількість проведених торгів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</si>
  <si>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</si>
  <si>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</si>
  <si>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</si>
  <si>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</si>
  <si>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</si>
  <si>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</si>
  <si>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</si>
  <si>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</si>
  <si>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</si>
  <si>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</si>
  <si>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</si>
  <si>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</si>
  <si>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</si>
  <si>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</si>
  <si>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</si>
  <si>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</si>
  <si>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</si>
  <si>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Сума платежів отриманих від боржника за І квартал 2018</t>
  </si>
  <si>
    <t>Сума платежів отриманих від боржника за ІV квартал 2018</t>
  </si>
  <si>
    <t>ПАТ "УКРБІЗНЕСБАНК"</t>
  </si>
  <si>
    <t>ні</t>
  </si>
  <si>
    <t>так</t>
  </si>
  <si>
    <t>АТО</t>
  </si>
  <si>
    <t>Сума платежів отриманих від боржника за II квартал 2019</t>
  </si>
  <si>
    <t>Сума платежів отриманих від боржника за І квартал 2019</t>
  </si>
  <si>
    <t>Сума платежів отриманих від боржника за ІII квартал 2018</t>
  </si>
  <si>
    <t>Сума платежів отриманих від боржника за ІI квартал 2018</t>
  </si>
  <si>
    <t>Донецька</t>
  </si>
  <si>
    <t>ЗАТ «Консалтингюрсервіс»</t>
  </si>
  <si>
    <t>Індивідуально</t>
  </si>
  <si>
    <t xml:space="preserve"> - </t>
  </si>
  <si>
    <t>Полтавська</t>
  </si>
  <si>
    <t>авто</t>
  </si>
  <si>
    <t>іпотека</t>
  </si>
  <si>
    <t>придбання житлової нерухомості</t>
  </si>
  <si>
    <t>980</t>
  </si>
  <si>
    <t>Категорія активу</t>
  </si>
  <si>
    <t>Група активу (1, 2, 3, 4)</t>
  </si>
  <si>
    <t>житлова нерухомість</t>
  </si>
  <si>
    <t>КИПНФ/1019561.1</t>
  </si>
  <si>
    <t>30.12.2013</t>
  </si>
  <si>
    <t>29.12.2023</t>
  </si>
  <si>
    <t>КЗИПФ/1007244.1</t>
  </si>
  <si>
    <t>18.12.2012</t>
  </si>
  <si>
    <t>16.12.2022</t>
  </si>
  <si>
    <t>КИПНФ/1013833.3</t>
  </si>
  <si>
    <t>09.08.2013</t>
  </si>
  <si>
    <t>08.08.2023</t>
  </si>
  <si>
    <t>КАВНКФ/1012940.1</t>
  </si>
  <si>
    <t>01.07.2013</t>
  </si>
  <si>
    <t>30.06.2020</t>
  </si>
  <si>
    <t>КИПНФ/1011509.1</t>
  </si>
  <si>
    <t>30.04.2013</t>
  </si>
  <si>
    <t>29.04.2023</t>
  </si>
  <si>
    <t>КИПНФ/1011811.1</t>
  </si>
  <si>
    <t>21.05.2013</t>
  </si>
  <si>
    <t>20.05.2033</t>
  </si>
  <si>
    <t>GO-32</t>
  </si>
  <si>
    <t>20.04.2012</t>
  </si>
  <si>
    <t>19.04.2032</t>
  </si>
  <si>
    <t>КАВНКФ/1021437.1</t>
  </si>
  <si>
    <t>21.02.2014</t>
  </si>
  <si>
    <t>20.02.2021</t>
  </si>
  <si>
    <t>КИПНФ/28403.10</t>
  </si>
  <si>
    <t>09.10.2012</t>
  </si>
  <si>
    <t>08.10.2027</t>
  </si>
  <si>
    <t>Україна</t>
  </si>
  <si>
    <t xml:space="preserve"> -</t>
  </si>
  <si>
    <t>б/н</t>
  </si>
  <si>
    <t>Сума платежів отриманих від боржника за  2019р</t>
  </si>
  <si>
    <t>Сума платежів отриманих від боржника за  2020р</t>
  </si>
  <si>
    <t>споживчі потреби</t>
  </si>
  <si>
    <t>Київ</t>
  </si>
  <si>
    <t>Мін. Ціна на останніх торгах</t>
  </si>
  <si>
    <t>придбання авто</t>
  </si>
  <si>
    <t>легковий транспорт</t>
  </si>
  <si>
    <t>однакімнатна квартира загальною площею 29,8   кв. м., житловою 14,7 кв. м., що знаходиться за адресою: Україна, м. Донецьк, пр. Партизанський, буд. 66-"б",  кв.27</t>
  </si>
  <si>
    <t xml:space="preserve">Запорізька </t>
  </si>
  <si>
    <t>придбання нерухомості</t>
  </si>
  <si>
    <t>Сума платежів отриманих від боржника за  2018р</t>
  </si>
  <si>
    <t>житлова нерухомість,</t>
  </si>
  <si>
    <t>Двухкомнатная квартира , общая площадь 57,00 кв.м,жилая пл. 36,1 кв.м. Город Полтава, улица Пушкина, дом 88</t>
  </si>
  <si>
    <t>однокомнатная квартира, общей площадью 34,0 кв.м (жилой 20,4 кв.м), находящаяся по адресу: г. Киев, Соломенский р-н, ул. Волынская 25</t>
  </si>
  <si>
    <t>1. Одноповерховий житловий будинок загальною площею 81,8 кв. м., житлова площа – 44,2 кв. м. на земельній ділянці площею 0,1га, що знаходяться за адресою: Донецька обл., м. Слов’янськ, пров. Горовий
2. Земельна ділянка загал.пл. 0,0272 га, що знаходяться за адресою: Донецька обл., м. Слов’янськ, пров. Горовий</t>
  </si>
  <si>
    <t>Автомобіль марки HYUNDAI, мо-дель ACCENT, тип легковий сєдан, випуску 2013 року, колір сірий, об’єм двигуна 1396 куб. см.</t>
  </si>
  <si>
    <t>двокімнатна квартира, загальна поща 48,77кв.м., житлова 34,30кв.м., за адресою : м. Запоріжжя, вул. Ситова, буд.15</t>
  </si>
  <si>
    <t>трьохкімнатна квартира загальною площею 80,0   кв.м., житловою 41,4 кв.м., що знаходиться за адресою: місто Донецьк, проспект Київський, будинок 38«б»</t>
  </si>
  <si>
    <t xml:space="preserve">автомобіль KIA SPORTAGE, тип УНІВЕРСАЛ-В ЛЕГКОВИЙ, рік випуску 2013, </t>
  </si>
  <si>
    <t xml:space="preserve">Двокімнатна квартира загальною площею 41,9 кв.м, що знаходиться за адресою: Донецька обл.. м. Слов’янськ, вул. Батюка  буд  6 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</si>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</sst>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0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1" fontId="20" fillId="2" borderId="10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14" fontId="45" fillId="0" borderId="12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/>
    </xf>
    <xf numFmtId="14" fontId="45" fillId="0" borderId="13" xfId="0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wrapText="1"/>
    </xf>
    <xf numFmtId="1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4" fontId="45" fillId="0" borderId="12" xfId="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1" fontId="22" fillId="34" borderId="17" xfId="0" applyNumberFormat="1" applyFont="1" applyFill="1" applyBorder="1" applyAlignment="1">
      <alignment horizontal="center" vertical="center" wrapText="1"/>
    </xf>
    <xf numFmtId="1" fontId="22" fillId="34" borderId="18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0" fontId="22" fillId="7" borderId="15" xfId="0" applyNumberFormat="1" applyFont="1" applyFill="1" applyBorder="1" applyAlignment="1">
      <alignment horizontal="center" vertical="center" wrapText="1"/>
    </xf>
    <xf numFmtId="0" fontId="22" fillId="7" borderId="16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4" fontId="20" fillId="13" borderId="16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16" borderId="16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20" fillId="6" borderId="16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0" fontId="20" fillId="5" borderId="16" xfId="0" applyNumberFormat="1" applyFont="1" applyFill="1" applyBorder="1" applyAlignment="1">
      <alignment horizontal="center" vertical="center" wrapText="1"/>
    </xf>
    <xf numFmtId="1" fontId="22" fillId="33" borderId="17" xfId="0" applyNumberFormat="1" applyFont="1" applyFill="1" applyBorder="1" applyAlignment="1">
      <alignment horizontal="center" vertical="center" wrapText="1"/>
    </xf>
    <xf numFmtId="1" fontId="22" fillId="33" borderId="18" xfId="0" applyNumberFormat="1" applyFont="1" applyFill="1" applyBorder="1" applyAlignment="1">
      <alignment horizontal="center" vertical="center" wrapText="1"/>
    </xf>
    <xf numFmtId="4" fontId="20" fillId="18" borderId="14" xfId="0" applyNumberFormat="1" applyFont="1" applyFill="1" applyBorder="1" applyAlignment="1">
      <alignment horizontal="center" vertical="center" wrapText="1"/>
    </xf>
    <xf numFmtId="4" fontId="20" fillId="18" borderId="16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10" borderId="16" xfId="0" applyNumberFormat="1" applyFont="1" applyFill="1" applyBorder="1" applyAlignment="1">
      <alignment horizontal="center" vertical="center" wrapText="1"/>
    </xf>
    <xf numFmtId="0" fontId="20" fillId="19" borderId="14" xfId="0" applyNumberFormat="1" applyFont="1" applyFill="1" applyBorder="1" applyAlignment="1">
      <alignment horizontal="center" vertical="center" wrapText="1"/>
    </xf>
    <xf numFmtId="0" fontId="20" fillId="19" borderId="15" xfId="0" applyNumberFormat="1" applyFont="1" applyFill="1" applyBorder="1" applyAlignment="1">
      <alignment horizontal="center" vertical="center" wrapText="1"/>
    </xf>
    <xf numFmtId="0" fontId="20" fillId="19" borderId="16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 indent="2"/>
    </xf>
    <xf numFmtId="0" fontId="47" fillId="35" borderId="0" xfId="0" applyFont="1" applyFill="1" applyAlignment="1">
      <alignment vertical="center"/>
    </xf>
    <xf numFmtId="0" fontId="48" fillId="35" borderId="0" xfId="0" applyFont="1" applyFill="1" applyAlignment="1">
      <alignment horizontal="justify" vertical="center"/>
    </xf>
    <xf numFmtId="0" fontId="48" fillId="35" borderId="0" xfId="0" applyFont="1" applyFill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"/>
  <sheetViews>
    <sheetView tabSelected="1" zoomScale="90" zoomScaleNormal="90" zoomScalePageLayoutView="0" workbookViewId="0" topLeftCell="A1">
      <selection activeCell="G28" sqref="G28"/>
    </sheetView>
  </sheetViews>
  <sheetFormatPr defaultColWidth="9.140625" defaultRowHeight="15"/>
  <cols>
    <col min="1" max="2" width="9.8515625" style="14" customWidth="1"/>
    <col min="3" max="3" width="21.57421875" style="14" customWidth="1"/>
    <col min="4" max="4" width="9.140625" style="14" customWidth="1"/>
    <col min="5" max="5" width="17.28125" style="14" customWidth="1"/>
    <col min="6" max="6" width="12.140625" style="14" customWidth="1"/>
    <col min="7" max="7" width="14.140625" style="14" customWidth="1"/>
    <col min="8" max="8" width="11.00390625" style="14" customWidth="1"/>
    <col min="9" max="9" width="15.00390625" style="14" customWidth="1"/>
    <col min="10" max="11" width="9.140625" style="14" customWidth="1"/>
    <col min="12" max="12" width="18.140625" style="14" customWidth="1"/>
    <col min="13" max="13" width="19.00390625" style="14" customWidth="1"/>
    <col min="14" max="14" width="12.00390625" style="14" customWidth="1"/>
    <col min="15" max="16" width="9.140625" style="14" customWidth="1"/>
    <col min="17" max="17" width="13.8515625" style="14" customWidth="1"/>
    <col min="18" max="18" width="12.421875" style="14" customWidth="1"/>
    <col min="19" max="19" width="11.421875" style="14" customWidth="1"/>
    <col min="20" max="20" width="12.57421875" style="14" customWidth="1"/>
    <col min="21" max="21" width="9.421875" style="14" customWidth="1"/>
    <col min="22" max="22" width="14.8515625" style="14" customWidth="1"/>
    <col min="23" max="23" width="17.28125" style="14" customWidth="1"/>
    <col min="24" max="24" width="16.7109375" style="14" customWidth="1"/>
    <col min="25" max="25" width="16.57421875" style="14" customWidth="1"/>
    <col min="26" max="26" width="13.7109375" style="14" customWidth="1"/>
    <col min="27" max="27" width="13.8515625" style="14" customWidth="1"/>
    <col min="28" max="35" width="12.7109375" style="14" hidden="1" customWidth="1"/>
    <col min="36" max="38" width="12.7109375" style="14" customWidth="1"/>
    <col min="39" max="40" width="10.28125" style="14" customWidth="1"/>
    <col min="41" max="41" width="8.421875" style="14" customWidth="1"/>
    <col min="42" max="42" width="22.421875" style="14" customWidth="1"/>
    <col min="43" max="43" width="10.57421875" style="14" customWidth="1"/>
    <col min="44" max="44" width="31.28125" style="14" customWidth="1"/>
    <col min="45" max="45" width="14.00390625" style="14" customWidth="1"/>
    <col min="46" max="47" width="21.28125" style="14" customWidth="1"/>
    <col min="48" max="48" width="12.421875" style="14" bestFit="1" customWidth="1"/>
    <col min="49" max="49" width="12.7109375" style="14" customWidth="1"/>
    <col min="50" max="50" width="28.8515625" style="14" bestFit="1" customWidth="1"/>
    <col min="51" max="51" width="19.140625" style="14" bestFit="1" customWidth="1"/>
    <col min="52" max="52" width="20.140625" style="14" bestFit="1" customWidth="1"/>
    <col min="53" max="53" width="11.140625" style="14" bestFit="1" customWidth="1"/>
    <col min="54" max="54" width="8.7109375" style="14" bestFit="1" customWidth="1"/>
    <col min="55" max="55" width="8.421875" style="14" bestFit="1" customWidth="1"/>
    <col min="56" max="56" width="11.28125" style="14" customWidth="1"/>
    <col min="57" max="57" width="20.8515625" style="14" customWidth="1"/>
    <col min="58" max="58" width="105.140625" style="14" customWidth="1"/>
    <col min="59" max="59" width="12.8515625" style="14" bestFit="1" customWidth="1"/>
    <col min="60" max="60" width="7.57421875" style="14" bestFit="1" customWidth="1"/>
    <col min="61" max="61" width="13.421875" style="14" bestFit="1" customWidth="1"/>
    <col min="62" max="62" width="13.140625" style="14" bestFit="1" customWidth="1"/>
    <col min="63" max="63" width="8.7109375" style="14" bestFit="1" customWidth="1"/>
    <col min="64" max="64" width="11.7109375" style="14" bestFit="1" customWidth="1"/>
    <col min="65" max="65" width="13.421875" style="14" bestFit="1" customWidth="1"/>
    <col min="66" max="66" width="15.8515625" style="14" bestFit="1" customWidth="1"/>
    <col min="67" max="67" width="8.28125" style="14" bestFit="1" customWidth="1"/>
    <col min="68" max="68" width="10.28125" style="14" bestFit="1" customWidth="1"/>
    <col min="69" max="69" width="11.8515625" style="14" bestFit="1" customWidth="1"/>
    <col min="70" max="70" width="8.7109375" style="14" bestFit="1" customWidth="1"/>
    <col min="71" max="71" width="9.140625" style="14" customWidth="1"/>
    <col min="72" max="72" width="13.28125" style="14" bestFit="1" customWidth="1"/>
    <col min="73" max="73" width="9.140625" style="14" customWidth="1"/>
    <col min="74" max="74" width="13.57421875" style="14" customWidth="1"/>
    <col min="75" max="75" width="14.28125" style="14" customWidth="1"/>
    <col min="76" max="76" width="10.421875" style="14" bestFit="1" customWidth="1"/>
    <col min="77" max="77" width="13.00390625" style="14" customWidth="1"/>
    <col min="78" max="78" width="12.421875" style="14" bestFit="1" customWidth="1"/>
    <col min="79" max="16384" width="9.140625" style="14" customWidth="1"/>
  </cols>
  <sheetData>
    <row r="1" spans="1:78" s="5" customFormat="1" ht="17.25" customHeight="1" thickBot="1">
      <c r="A1" s="28" t="s">
        <v>168</v>
      </c>
      <c r="B1" s="45" t="s">
        <v>169</v>
      </c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3" t="s">
        <v>1</v>
      </c>
      <c r="R1" s="34"/>
      <c r="S1" s="34"/>
      <c r="T1" s="34"/>
      <c r="U1" s="34"/>
      <c r="V1" s="35"/>
      <c r="W1" s="36" t="s">
        <v>2</v>
      </c>
      <c r="X1" s="37"/>
      <c r="Y1" s="37"/>
      <c r="Z1" s="37"/>
      <c r="AA1" s="38"/>
      <c r="AB1" s="39" t="s">
        <v>3</v>
      </c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1"/>
      <c r="AP1" s="47" t="s">
        <v>4</v>
      </c>
      <c r="AQ1" s="48"/>
      <c r="AR1" s="49" t="s">
        <v>5</v>
      </c>
      <c r="AS1" s="50"/>
      <c r="AT1" s="50"/>
      <c r="AU1" s="51"/>
      <c r="AV1" s="52" t="s">
        <v>6</v>
      </c>
      <c r="AW1" s="53"/>
      <c r="AX1" s="53"/>
      <c r="AY1" s="53"/>
      <c r="AZ1" s="53"/>
      <c r="BA1" s="54"/>
      <c r="BB1" s="55" t="s">
        <v>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7"/>
      <c r="BN1" s="42" t="s">
        <v>8</v>
      </c>
      <c r="BO1" s="43"/>
      <c r="BP1" s="43"/>
      <c r="BQ1" s="43"/>
      <c r="BR1" s="43"/>
      <c r="BS1" s="43"/>
      <c r="BT1" s="43"/>
      <c r="BU1" s="44"/>
      <c r="BV1" s="25" t="s">
        <v>122</v>
      </c>
      <c r="BW1" s="26"/>
      <c r="BX1" s="26"/>
      <c r="BY1" s="26"/>
      <c r="BZ1" s="27"/>
    </row>
    <row r="2" spans="1:78" s="5" customFormat="1" ht="67.5" customHeight="1" thickBot="1">
      <c r="A2" s="29"/>
      <c r="B2" s="46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2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112</v>
      </c>
      <c r="P2" s="1" t="s">
        <v>21</v>
      </c>
      <c r="Q2" s="2" t="s">
        <v>111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132</v>
      </c>
      <c r="AC2" s="1" t="s">
        <v>133</v>
      </c>
      <c r="AD2" s="1" t="s">
        <v>149</v>
      </c>
      <c r="AE2" s="1" t="s">
        <v>158</v>
      </c>
      <c r="AF2" s="1" t="s">
        <v>157</v>
      </c>
      <c r="AG2" s="1" t="s">
        <v>150</v>
      </c>
      <c r="AH2" s="1" t="s">
        <v>156</v>
      </c>
      <c r="AI2" s="1" t="s">
        <v>155</v>
      </c>
      <c r="AJ2" s="1" t="s">
        <v>211</v>
      </c>
      <c r="AK2" s="1" t="s">
        <v>201</v>
      </c>
      <c r="AL2" s="1" t="s">
        <v>202</v>
      </c>
      <c r="AM2" s="1" t="s">
        <v>32</v>
      </c>
      <c r="AN2" s="1" t="s">
        <v>33</v>
      </c>
      <c r="AO2" s="3" t="s">
        <v>34</v>
      </c>
      <c r="AP2" s="1" t="s">
        <v>35</v>
      </c>
      <c r="AQ2" s="1" t="s">
        <v>36</v>
      </c>
      <c r="AR2" s="3" t="s">
        <v>37</v>
      </c>
      <c r="AS2" s="4" t="s">
        <v>38</v>
      </c>
      <c r="AT2" s="1" t="s">
        <v>39</v>
      </c>
      <c r="AU2" s="1" t="s">
        <v>40</v>
      </c>
      <c r="AV2" s="1" t="s">
        <v>41</v>
      </c>
      <c r="AW2" s="1" t="s">
        <v>42</v>
      </c>
      <c r="AX2" s="1" t="s">
        <v>43</v>
      </c>
      <c r="AY2" s="1" t="s">
        <v>117</v>
      </c>
      <c r="AZ2" s="1" t="s">
        <v>118</v>
      </c>
      <c r="BA2" s="1" t="s">
        <v>44</v>
      </c>
      <c r="BB2" s="1" t="s">
        <v>45</v>
      </c>
      <c r="BC2" s="1" t="s">
        <v>46</v>
      </c>
      <c r="BD2" s="1" t="s">
        <v>136</v>
      </c>
      <c r="BE2" s="1" t="s">
        <v>47</v>
      </c>
      <c r="BF2" s="1" t="s">
        <v>48</v>
      </c>
      <c r="BG2" s="1" t="s">
        <v>49</v>
      </c>
      <c r="BH2" s="1" t="s">
        <v>50</v>
      </c>
      <c r="BI2" s="1" t="s">
        <v>51</v>
      </c>
      <c r="BJ2" s="1" t="s">
        <v>52</v>
      </c>
      <c r="BK2" s="1" t="s">
        <v>53</v>
      </c>
      <c r="BL2" s="1" t="s">
        <v>54</v>
      </c>
      <c r="BM2" s="1" t="s">
        <v>55</v>
      </c>
      <c r="BN2" s="1" t="s">
        <v>56</v>
      </c>
      <c r="BO2" s="1" t="s">
        <v>57</v>
      </c>
      <c r="BP2" s="1" t="s">
        <v>58</v>
      </c>
      <c r="BQ2" s="1" t="s">
        <v>59</v>
      </c>
      <c r="BR2" s="1" t="s">
        <v>60</v>
      </c>
      <c r="BS2" s="1" t="s">
        <v>61</v>
      </c>
      <c r="BT2" s="1" t="s">
        <v>62</v>
      </c>
      <c r="BU2" s="1" t="s">
        <v>63</v>
      </c>
      <c r="BV2" s="1" t="s">
        <v>123</v>
      </c>
      <c r="BW2" s="1" t="s">
        <v>124</v>
      </c>
      <c r="BX2" s="1" t="s">
        <v>131</v>
      </c>
      <c r="BY2" s="1" t="s">
        <v>125</v>
      </c>
      <c r="BZ2" s="1" t="s">
        <v>205</v>
      </c>
    </row>
    <row r="3" spans="1:78" s="10" customFormat="1" ht="11.25" customHeight="1">
      <c r="A3" s="6"/>
      <c r="B3" s="6"/>
      <c r="C3" s="7" t="s">
        <v>64</v>
      </c>
      <c r="D3" s="7" t="s">
        <v>65</v>
      </c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134</v>
      </c>
      <c r="P3" s="7" t="s">
        <v>135</v>
      </c>
      <c r="Q3" s="7" t="s">
        <v>76</v>
      </c>
      <c r="R3" s="7" t="s">
        <v>77</v>
      </c>
      <c r="S3" s="7" t="s">
        <v>78</v>
      </c>
      <c r="T3" s="7" t="s">
        <v>79</v>
      </c>
      <c r="U3" s="7" t="s">
        <v>80</v>
      </c>
      <c r="V3" s="7" t="s">
        <v>81</v>
      </c>
      <c r="W3" s="7" t="s">
        <v>82</v>
      </c>
      <c r="X3" s="7" t="s">
        <v>83</v>
      </c>
      <c r="Y3" s="7" t="s">
        <v>84</v>
      </c>
      <c r="Z3" s="7" t="s">
        <v>85</v>
      </c>
      <c r="AA3" s="7" t="s">
        <v>86</v>
      </c>
      <c r="AB3" s="7" t="s">
        <v>87</v>
      </c>
      <c r="AC3" s="7" t="s">
        <v>88</v>
      </c>
      <c r="AD3" s="7" t="s">
        <v>113</v>
      </c>
      <c r="AE3" s="7" t="s">
        <v>89</v>
      </c>
      <c r="AF3" s="7" t="s">
        <v>90</v>
      </c>
      <c r="AG3" s="7" t="s">
        <v>91</v>
      </c>
      <c r="AH3" s="7" t="s">
        <v>114</v>
      </c>
      <c r="AI3" s="7" t="s">
        <v>115</v>
      </c>
      <c r="AJ3" s="7"/>
      <c r="AK3" s="7"/>
      <c r="AL3" s="7"/>
      <c r="AM3" s="7" t="s">
        <v>116</v>
      </c>
      <c r="AN3" s="8" t="s">
        <v>120</v>
      </c>
      <c r="AO3" s="8" t="s">
        <v>121</v>
      </c>
      <c r="AP3" s="7" t="s">
        <v>92</v>
      </c>
      <c r="AQ3" s="7" t="s">
        <v>93</v>
      </c>
      <c r="AR3" s="8" t="s">
        <v>94</v>
      </c>
      <c r="AS3" s="9" t="s">
        <v>95</v>
      </c>
      <c r="AT3" s="7" t="s">
        <v>96</v>
      </c>
      <c r="AU3" s="7" t="s">
        <v>97</v>
      </c>
      <c r="AV3" s="7" t="s">
        <v>98</v>
      </c>
      <c r="AW3" s="7" t="s">
        <v>99</v>
      </c>
      <c r="AX3" s="7" t="s">
        <v>100</v>
      </c>
      <c r="AY3" s="7" t="s">
        <v>101</v>
      </c>
      <c r="AZ3" s="7" t="s">
        <v>102</v>
      </c>
      <c r="BA3" s="7" t="s">
        <v>119</v>
      </c>
      <c r="BB3" s="7" t="s">
        <v>137</v>
      </c>
      <c r="BC3" s="7" t="s">
        <v>138</v>
      </c>
      <c r="BD3" s="7" t="s">
        <v>139</v>
      </c>
      <c r="BE3" s="7" t="s">
        <v>140</v>
      </c>
      <c r="BF3" s="7" t="s">
        <v>141</v>
      </c>
      <c r="BG3" s="7" t="s">
        <v>142</v>
      </c>
      <c r="BH3" s="7" t="s">
        <v>143</v>
      </c>
      <c r="BI3" s="7" t="s">
        <v>144</v>
      </c>
      <c r="BJ3" s="7" t="s">
        <v>145</v>
      </c>
      <c r="BK3" s="7" t="s">
        <v>146</v>
      </c>
      <c r="BL3" s="7" t="s">
        <v>147</v>
      </c>
      <c r="BM3" s="7" t="s">
        <v>148</v>
      </c>
      <c r="BN3" s="7" t="s">
        <v>103</v>
      </c>
      <c r="BO3" s="7" t="s">
        <v>104</v>
      </c>
      <c r="BP3" s="7" t="s">
        <v>105</v>
      </c>
      <c r="BQ3" s="7" t="s">
        <v>106</v>
      </c>
      <c r="BR3" s="7" t="s">
        <v>107</v>
      </c>
      <c r="BS3" s="7" t="s">
        <v>108</v>
      </c>
      <c r="BT3" s="7" t="s">
        <v>109</v>
      </c>
      <c r="BU3" s="7" t="s">
        <v>110</v>
      </c>
      <c r="BV3" s="7" t="s">
        <v>126</v>
      </c>
      <c r="BW3" s="7" t="s">
        <v>127</v>
      </c>
      <c r="BX3" s="7" t="s">
        <v>128</v>
      </c>
      <c r="BY3" s="7" t="s">
        <v>129</v>
      </c>
      <c r="BZ3" s="7" t="s">
        <v>130</v>
      </c>
    </row>
    <row r="4" spans="1:78" ht="25.5">
      <c r="A4" s="17">
        <v>202</v>
      </c>
      <c r="B4" s="15">
        <v>1</v>
      </c>
      <c r="C4" s="11" t="s">
        <v>151</v>
      </c>
      <c r="D4" s="15">
        <v>334969</v>
      </c>
      <c r="E4" s="17" t="s">
        <v>171</v>
      </c>
      <c r="F4" s="17" t="s">
        <v>172</v>
      </c>
      <c r="G4" s="17" t="s">
        <v>173</v>
      </c>
      <c r="H4" s="17" t="s">
        <v>167</v>
      </c>
      <c r="I4" s="18">
        <v>280000</v>
      </c>
      <c r="J4" s="18">
        <v>18.2</v>
      </c>
      <c r="K4" s="18">
        <v>0.25</v>
      </c>
      <c r="L4" s="19" t="s">
        <v>166</v>
      </c>
      <c r="M4" s="19" t="s">
        <v>166</v>
      </c>
      <c r="N4" s="17" t="s">
        <v>163</v>
      </c>
      <c r="O4" s="17" t="s">
        <v>198</v>
      </c>
      <c r="P4" s="17" t="s">
        <v>152</v>
      </c>
      <c r="Q4" s="18">
        <f>R4+S4+T4</f>
        <v>235415.00999999998</v>
      </c>
      <c r="R4" s="18">
        <v>205856.61</v>
      </c>
      <c r="S4" s="18">
        <v>26058.4</v>
      </c>
      <c r="T4" s="18">
        <v>3500</v>
      </c>
      <c r="U4" s="18">
        <v>0</v>
      </c>
      <c r="V4" s="18">
        <f>Q4</f>
        <v>235415.00999999998</v>
      </c>
      <c r="W4" s="17" t="s">
        <v>153</v>
      </c>
      <c r="X4" s="17" t="s">
        <v>153</v>
      </c>
      <c r="Y4" s="17" t="s">
        <v>153</v>
      </c>
      <c r="Z4" s="17" t="s">
        <v>152</v>
      </c>
      <c r="AA4" s="17" t="s">
        <v>153</v>
      </c>
      <c r="AB4" s="17"/>
      <c r="AC4" s="17"/>
      <c r="AD4" s="17"/>
      <c r="AE4" s="17"/>
      <c r="AF4" s="17"/>
      <c r="AG4" s="17"/>
      <c r="AH4" s="17"/>
      <c r="AI4" s="17"/>
      <c r="AJ4" s="18">
        <v>57950</v>
      </c>
      <c r="AK4" s="23">
        <v>30000</v>
      </c>
      <c r="AL4" s="23">
        <v>0</v>
      </c>
      <c r="AM4" s="13">
        <v>43720</v>
      </c>
      <c r="AN4" s="23">
        <v>6000</v>
      </c>
      <c r="AO4" s="17">
        <v>123</v>
      </c>
      <c r="AP4" s="17"/>
      <c r="AQ4" s="17"/>
      <c r="AR4" s="12">
        <v>1</v>
      </c>
      <c r="AS4" s="20">
        <v>46385</v>
      </c>
      <c r="AT4" s="17" t="s">
        <v>152</v>
      </c>
      <c r="AU4" s="17" t="s">
        <v>152</v>
      </c>
      <c r="AV4" s="18">
        <v>124458.72</v>
      </c>
      <c r="AW4" s="20">
        <v>43753</v>
      </c>
      <c r="AX4" s="15" t="s">
        <v>160</v>
      </c>
      <c r="AY4" s="18">
        <v>261595.41</v>
      </c>
      <c r="AZ4" s="18">
        <v>218172.72999999998</v>
      </c>
      <c r="BA4" s="16">
        <v>42217</v>
      </c>
      <c r="BB4" s="17" t="s">
        <v>153</v>
      </c>
      <c r="BC4" s="17" t="s">
        <v>200</v>
      </c>
      <c r="BD4" s="17" t="s">
        <v>165</v>
      </c>
      <c r="BE4" s="19" t="s">
        <v>170</v>
      </c>
      <c r="BF4" s="19" t="s">
        <v>213</v>
      </c>
      <c r="BG4" s="18">
        <v>401400</v>
      </c>
      <c r="BH4" s="17"/>
      <c r="BI4" s="17"/>
      <c r="BJ4" s="17"/>
      <c r="BK4" s="17" t="s">
        <v>152</v>
      </c>
      <c r="BL4" s="17" t="s">
        <v>152</v>
      </c>
      <c r="BM4" s="17" t="s">
        <v>152</v>
      </c>
      <c r="BN4" s="17" t="s">
        <v>153</v>
      </c>
      <c r="BO4" s="17" t="s">
        <v>152</v>
      </c>
      <c r="BP4" s="17" t="s">
        <v>152</v>
      </c>
      <c r="BQ4" s="17" t="s">
        <v>152</v>
      </c>
      <c r="BR4" s="17" t="s">
        <v>153</v>
      </c>
      <c r="BS4" s="17" t="s">
        <v>152</v>
      </c>
      <c r="BT4" s="17" t="s">
        <v>152</v>
      </c>
      <c r="BU4" s="17"/>
      <c r="BV4" s="17" t="s">
        <v>153</v>
      </c>
      <c r="BW4" s="17" t="s">
        <v>161</v>
      </c>
      <c r="BX4" s="17">
        <v>1</v>
      </c>
      <c r="BY4" s="20">
        <v>43796</v>
      </c>
      <c r="BZ4" s="18">
        <v>196355.46</v>
      </c>
    </row>
    <row r="5" spans="1:78" ht="25.5">
      <c r="A5" s="17">
        <v>202</v>
      </c>
      <c r="B5" s="15">
        <v>1</v>
      </c>
      <c r="C5" s="11" t="s">
        <v>151</v>
      </c>
      <c r="D5" s="15">
        <v>334969</v>
      </c>
      <c r="E5" s="17" t="s">
        <v>174</v>
      </c>
      <c r="F5" s="17" t="s">
        <v>175</v>
      </c>
      <c r="G5" s="17" t="s">
        <v>176</v>
      </c>
      <c r="H5" s="17" t="s">
        <v>167</v>
      </c>
      <c r="I5" s="18">
        <v>400000</v>
      </c>
      <c r="J5" s="18">
        <v>18.2</v>
      </c>
      <c r="K5" s="18">
        <v>0.067</v>
      </c>
      <c r="L5" s="19" t="s">
        <v>203</v>
      </c>
      <c r="M5" s="19" t="s">
        <v>203</v>
      </c>
      <c r="N5" s="17" t="s">
        <v>204</v>
      </c>
      <c r="O5" s="17" t="s">
        <v>198</v>
      </c>
      <c r="P5" s="17" t="s">
        <v>152</v>
      </c>
      <c r="Q5" s="18">
        <f aca="true" t="shared" si="0" ref="Q5:Q12">R5+S5+T5</f>
        <v>168739.09999999998</v>
      </c>
      <c r="R5" s="18">
        <v>167987.3</v>
      </c>
      <c r="S5" s="18">
        <v>751.8</v>
      </c>
      <c r="T5" s="18">
        <v>0</v>
      </c>
      <c r="U5" s="18">
        <v>0</v>
      </c>
      <c r="V5" s="18">
        <f aca="true" t="shared" si="1" ref="V5:V12">Q5</f>
        <v>168739.09999999998</v>
      </c>
      <c r="W5" s="17" t="s">
        <v>153</v>
      </c>
      <c r="X5" s="17" t="s">
        <v>153</v>
      </c>
      <c r="Y5" s="17" t="s">
        <v>153</v>
      </c>
      <c r="Z5" s="17" t="s">
        <v>152</v>
      </c>
      <c r="AA5" s="17" t="s">
        <v>153</v>
      </c>
      <c r="AB5" s="17"/>
      <c r="AC5" s="17"/>
      <c r="AD5" s="17"/>
      <c r="AE5" s="17"/>
      <c r="AF5" s="17"/>
      <c r="AG5" s="17"/>
      <c r="AH5" s="17"/>
      <c r="AI5" s="17"/>
      <c r="AJ5" s="18">
        <v>91200</v>
      </c>
      <c r="AK5" s="23">
        <v>83600</v>
      </c>
      <c r="AL5" s="23">
        <v>15200</v>
      </c>
      <c r="AM5" s="13">
        <v>43833</v>
      </c>
      <c r="AN5" s="23">
        <v>7600</v>
      </c>
      <c r="AO5" s="17">
        <v>0</v>
      </c>
      <c r="AP5" s="17"/>
      <c r="AQ5" s="17"/>
      <c r="AR5" s="12">
        <v>1</v>
      </c>
      <c r="AS5" s="20">
        <v>46007</v>
      </c>
      <c r="AT5" s="17" t="s">
        <v>152</v>
      </c>
      <c r="AU5" s="17" t="s">
        <v>152</v>
      </c>
      <c r="AV5" s="18">
        <v>143352.24</v>
      </c>
      <c r="AW5" s="20">
        <v>43753</v>
      </c>
      <c r="AX5" s="15" t="s">
        <v>160</v>
      </c>
      <c r="AY5" s="18">
        <v>344388.64</v>
      </c>
      <c r="AZ5" s="18">
        <v>187102.66999999998</v>
      </c>
      <c r="BA5" s="16">
        <v>42217</v>
      </c>
      <c r="BB5" s="17" t="s">
        <v>153</v>
      </c>
      <c r="BC5" s="17" t="s">
        <v>200</v>
      </c>
      <c r="BD5" s="17" t="s">
        <v>165</v>
      </c>
      <c r="BE5" s="19" t="s">
        <v>170</v>
      </c>
      <c r="BF5" s="19" t="s">
        <v>214</v>
      </c>
      <c r="BG5" s="18">
        <v>517000</v>
      </c>
      <c r="BH5" s="17"/>
      <c r="BI5" s="17"/>
      <c r="BJ5" s="17"/>
      <c r="BK5" s="17" t="s">
        <v>152</v>
      </c>
      <c r="BL5" s="17" t="s">
        <v>152</v>
      </c>
      <c r="BM5" s="17" t="s">
        <v>152</v>
      </c>
      <c r="BN5" s="17" t="s">
        <v>152</v>
      </c>
      <c r="BO5" s="17" t="s">
        <v>152</v>
      </c>
      <c r="BP5" s="17" t="s">
        <v>152</v>
      </c>
      <c r="BQ5" s="17" t="s">
        <v>152</v>
      </c>
      <c r="BR5" s="17" t="s">
        <v>153</v>
      </c>
      <c r="BS5" s="17" t="s">
        <v>152</v>
      </c>
      <c r="BT5" s="17" t="s">
        <v>152</v>
      </c>
      <c r="BU5" s="17"/>
      <c r="BV5" s="17" t="s">
        <v>153</v>
      </c>
      <c r="BW5" s="17" t="s">
        <v>161</v>
      </c>
      <c r="BX5" s="17">
        <v>1</v>
      </c>
      <c r="BY5" s="20">
        <v>43796</v>
      </c>
      <c r="BZ5" s="18">
        <v>168392.4</v>
      </c>
    </row>
    <row r="6" spans="1:78" ht="38.25">
      <c r="A6" s="17">
        <v>202</v>
      </c>
      <c r="B6" s="15">
        <v>1</v>
      </c>
      <c r="C6" s="11" t="s">
        <v>151</v>
      </c>
      <c r="D6" s="15">
        <v>334969</v>
      </c>
      <c r="E6" s="17" t="s">
        <v>177</v>
      </c>
      <c r="F6" s="17" t="s">
        <v>178</v>
      </c>
      <c r="G6" s="17" t="s">
        <v>179</v>
      </c>
      <c r="H6" s="17" t="s">
        <v>167</v>
      </c>
      <c r="I6" s="18">
        <v>120000</v>
      </c>
      <c r="J6" s="18">
        <v>18.2</v>
      </c>
      <c r="K6" s="18">
        <v>0.25</v>
      </c>
      <c r="L6" s="19" t="s">
        <v>166</v>
      </c>
      <c r="M6" s="19" t="s">
        <v>166</v>
      </c>
      <c r="N6" s="17" t="s">
        <v>159</v>
      </c>
      <c r="O6" s="17" t="s">
        <v>198</v>
      </c>
      <c r="P6" s="17" t="s">
        <v>152</v>
      </c>
      <c r="Q6" s="18">
        <f t="shared" si="0"/>
        <v>62448</v>
      </c>
      <c r="R6" s="18">
        <v>62324.04</v>
      </c>
      <c r="S6" s="18">
        <v>123.96</v>
      </c>
      <c r="T6" s="18">
        <v>0</v>
      </c>
      <c r="U6" s="18">
        <v>0</v>
      </c>
      <c r="V6" s="18">
        <f t="shared" si="1"/>
        <v>62448</v>
      </c>
      <c r="W6" s="17" t="s">
        <v>153</v>
      </c>
      <c r="X6" s="17" t="s">
        <v>153</v>
      </c>
      <c r="Y6" s="17" t="s">
        <v>153</v>
      </c>
      <c r="Z6" s="17" t="s">
        <v>153</v>
      </c>
      <c r="AA6" s="17" t="s">
        <v>153</v>
      </c>
      <c r="AB6" s="17"/>
      <c r="AC6" s="17"/>
      <c r="AD6" s="17"/>
      <c r="AE6" s="17"/>
      <c r="AF6" s="17"/>
      <c r="AG6" s="17"/>
      <c r="AH6" s="17"/>
      <c r="AI6" s="17"/>
      <c r="AJ6" s="18">
        <v>30000</v>
      </c>
      <c r="AK6" s="23">
        <v>30000</v>
      </c>
      <c r="AL6" s="23">
        <v>2500</v>
      </c>
      <c r="AM6" s="13">
        <v>43858</v>
      </c>
      <c r="AN6" s="23">
        <v>2500</v>
      </c>
      <c r="AO6" s="17">
        <v>0</v>
      </c>
      <c r="AP6" s="17"/>
      <c r="AQ6" s="17"/>
      <c r="AR6" s="12">
        <v>1</v>
      </c>
      <c r="AS6" s="20">
        <v>46242</v>
      </c>
      <c r="AT6" s="17" t="s">
        <v>152</v>
      </c>
      <c r="AU6" s="17" t="s">
        <v>152</v>
      </c>
      <c r="AV6" s="18">
        <v>49892.5</v>
      </c>
      <c r="AW6" s="20">
        <v>43753</v>
      </c>
      <c r="AX6" s="15" t="s">
        <v>160</v>
      </c>
      <c r="AY6" s="18">
        <v>108393.78</v>
      </c>
      <c r="AZ6" s="18">
        <v>67268.85</v>
      </c>
      <c r="BA6" s="16">
        <v>42217</v>
      </c>
      <c r="BB6" s="17" t="s">
        <v>153</v>
      </c>
      <c r="BC6" s="17" t="s">
        <v>200</v>
      </c>
      <c r="BD6" s="17" t="s">
        <v>165</v>
      </c>
      <c r="BE6" s="19" t="s">
        <v>212</v>
      </c>
      <c r="BF6" s="19" t="s">
        <v>215</v>
      </c>
      <c r="BG6" s="18">
        <v>182000</v>
      </c>
      <c r="BH6" s="17"/>
      <c r="BI6" s="17"/>
      <c r="BJ6" s="17"/>
      <c r="BK6" s="17" t="s">
        <v>152</v>
      </c>
      <c r="BL6" s="17" t="s">
        <v>152</v>
      </c>
      <c r="BM6" s="17" t="s">
        <v>152</v>
      </c>
      <c r="BN6" s="17" t="s">
        <v>152</v>
      </c>
      <c r="BO6" s="17" t="s">
        <v>152</v>
      </c>
      <c r="BP6" s="17" t="s">
        <v>152</v>
      </c>
      <c r="BQ6" s="17" t="s">
        <v>152</v>
      </c>
      <c r="BR6" s="17" t="s">
        <v>153</v>
      </c>
      <c r="BS6" s="17" t="s">
        <v>152</v>
      </c>
      <c r="BT6" s="17" t="s">
        <v>152</v>
      </c>
      <c r="BU6" s="17"/>
      <c r="BV6" s="17" t="s">
        <v>153</v>
      </c>
      <c r="BW6" s="17" t="s">
        <v>161</v>
      </c>
      <c r="BX6" s="17">
        <v>1</v>
      </c>
      <c r="BY6" s="20">
        <v>43796</v>
      </c>
      <c r="BZ6" s="18">
        <v>60541.97</v>
      </c>
    </row>
    <row r="7" spans="1:78" ht="25.5">
      <c r="A7" s="17">
        <v>201</v>
      </c>
      <c r="B7" s="15">
        <v>1</v>
      </c>
      <c r="C7" s="11" t="s">
        <v>151</v>
      </c>
      <c r="D7" s="15">
        <v>334969</v>
      </c>
      <c r="E7" s="17" t="s">
        <v>180</v>
      </c>
      <c r="F7" s="17" t="s">
        <v>181</v>
      </c>
      <c r="G7" s="17" t="s">
        <v>182</v>
      </c>
      <c r="H7" s="17" t="s">
        <v>167</v>
      </c>
      <c r="I7" s="18">
        <v>116389</v>
      </c>
      <c r="J7" s="18">
        <v>7</v>
      </c>
      <c r="K7" s="18">
        <v>0.7</v>
      </c>
      <c r="L7" s="19" t="s">
        <v>164</v>
      </c>
      <c r="M7" s="19" t="s">
        <v>206</v>
      </c>
      <c r="N7" s="17" t="s">
        <v>159</v>
      </c>
      <c r="O7" s="17" t="s">
        <v>154</v>
      </c>
      <c r="P7" s="17" t="s">
        <v>152</v>
      </c>
      <c r="Q7" s="18">
        <f t="shared" si="0"/>
        <v>7886.6900000000005</v>
      </c>
      <c r="R7" s="18">
        <v>7832.18</v>
      </c>
      <c r="S7" s="18">
        <v>54.51</v>
      </c>
      <c r="T7" s="18">
        <v>0</v>
      </c>
      <c r="U7" s="18">
        <v>0</v>
      </c>
      <c r="V7" s="18">
        <f t="shared" si="1"/>
        <v>7886.6900000000005</v>
      </c>
      <c r="W7" s="17" t="s">
        <v>152</v>
      </c>
      <c r="X7" s="17" t="s">
        <v>152</v>
      </c>
      <c r="Y7" s="17" t="s">
        <v>152</v>
      </c>
      <c r="Z7" s="17" t="s">
        <v>152</v>
      </c>
      <c r="AA7" s="17" t="s">
        <v>152</v>
      </c>
      <c r="AB7" s="17"/>
      <c r="AC7" s="17"/>
      <c r="AD7" s="17"/>
      <c r="AE7" s="17"/>
      <c r="AF7" s="17"/>
      <c r="AG7" s="17"/>
      <c r="AH7" s="17"/>
      <c r="AI7" s="17"/>
      <c r="AJ7" s="18">
        <v>31200</v>
      </c>
      <c r="AK7" s="23">
        <v>31200</v>
      </c>
      <c r="AL7" s="23">
        <v>2600</v>
      </c>
      <c r="AM7" s="13">
        <v>43857</v>
      </c>
      <c r="AN7" s="23">
        <v>2600</v>
      </c>
      <c r="AO7" s="17">
        <v>0</v>
      </c>
      <c r="AP7" s="17"/>
      <c r="AQ7" s="17"/>
      <c r="AR7" s="12">
        <v>1</v>
      </c>
      <c r="AS7" s="20">
        <v>45107</v>
      </c>
      <c r="AT7" s="17" t="s">
        <v>152</v>
      </c>
      <c r="AU7" s="17" t="s">
        <v>152</v>
      </c>
      <c r="AV7" s="18">
        <v>12917.79</v>
      </c>
      <c r="AW7" s="20">
        <v>43753</v>
      </c>
      <c r="AX7" s="15" t="s">
        <v>160</v>
      </c>
      <c r="AY7" s="18">
        <v>120102.4</v>
      </c>
      <c r="AZ7" s="18">
        <v>14748.87</v>
      </c>
      <c r="BA7" s="16">
        <v>42217</v>
      </c>
      <c r="BB7" s="17" t="s">
        <v>153</v>
      </c>
      <c r="BC7" s="17" t="s">
        <v>200</v>
      </c>
      <c r="BD7" s="17" t="s">
        <v>164</v>
      </c>
      <c r="BE7" s="19" t="s">
        <v>207</v>
      </c>
      <c r="BF7" s="19" t="s">
        <v>216</v>
      </c>
      <c r="BG7" s="18">
        <v>127900</v>
      </c>
      <c r="BH7" s="17"/>
      <c r="BI7" s="17"/>
      <c r="BJ7" s="17"/>
      <c r="BK7" s="17" t="s">
        <v>152</v>
      </c>
      <c r="BL7" s="17" t="s">
        <v>152</v>
      </c>
      <c r="BM7" s="17" t="s">
        <v>152</v>
      </c>
      <c r="BN7" s="17" t="s">
        <v>152</v>
      </c>
      <c r="BO7" s="17" t="s">
        <v>152</v>
      </c>
      <c r="BP7" s="17" t="s">
        <v>152</v>
      </c>
      <c r="BQ7" s="17" t="s">
        <v>152</v>
      </c>
      <c r="BR7" s="17" t="s">
        <v>153</v>
      </c>
      <c r="BS7" s="17" t="s">
        <v>152</v>
      </c>
      <c r="BT7" s="17" t="s">
        <v>152</v>
      </c>
      <c r="BU7" s="17"/>
      <c r="BV7" s="17" t="s">
        <v>152</v>
      </c>
      <c r="BW7" s="21" t="s">
        <v>162</v>
      </c>
      <c r="BX7" s="21" t="s">
        <v>162</v>
      </c>
      <c r="BY7" s="21" t="s">
        <v>162</v>
      </c>
      <c r="BZ7" s="22" t="s">
        <v>199</v>
      </c>
    </row>
    <row r="8" spans="1:78" ht="25.5">
      <c r="A8" s="17">
        <v>202</v>
      </c>
      <c r="B8" s="15">
        <v>1</v>
      </c>
      <c r="C8" s="11" t="s">
        <v>151</v>
      </c>
      <c r="D8" s="15">
        <v>334969</v>
      </c>
      <c r="E8" s="17" t="s">
        <v>183</v>
      </c>
      <c r="F8" s="17" t="s">
        <v>184</v>
      </c>
      <c r="G8" s="17" t="s">
        <v>185</v>
      </c>
      <c r="H8" s="17" t="s">
        <v>167</v>
      </c>
      <c r="I8" s="18">
        <v>140000</v>
      </c>
      <c r="J8" s="18">
        <v>18.2</v>
      </c>
      <c r="K8" s="18">
        <v>0.25</v>
      </c>
      <c r="L8" s="19" t="s">
        <v>166</v>
      </c>
      <c r="M8" s="19" t="s">
        <v>166</v>
      </c>
      <c r="N8" s="17" t="s">
        <v>159</v>
      </c>
      <c r="O8" s="17" t="s">
        <v>154</v>
      </c>
      <c r="P8" s="17" t="s">
        <v>152</v>
      </c>
      <c r="Q8" s="18">
        <f t="shared" si="0"/>
        <v>73966.16</v>
      </c>
      <c r="R8" s="18">
        <v>73819.33</v>
      </c>
      <c r="S8" s="18">
        <v>146.83</v>
      </c>
      <c r="T8" s="18">
        <v>0</v>
      </c>
      <c r="U8" s="18">
        <v>0</v>
      </c>
      <c r="V8" s="18">
        <f t="shared" si="1"/>
        <v>73966.16</v>
      </c>
      <c r="W8" s="17" t="s">
        <v>152</v>
      </c>
      <c r="X8" s="17" t="s">
        <v>152</v>
      </c>
      <c r="Y8" s="17" t="s">
        <v>152</v>
      </c>
      <c r="Z8" s="17" t="s">
        <v>152</v>
      </c>
      <c r="AA8" s="17" t="s">
        <v>152</v>
      </c>
      <c r="AB8" s="17"/>
      <c r="AC8" s="17"/>
      <c r="AD8" s="17"/>
      <c r="AE8" s="17"/>
      <c r="AF8" s="17"/>
      <c r="AG8" s="17"/>
      <c r="AH8" s="17"/>
      <c r="AI8" s="17"/>
      <c r="AJ8" s="18">
        <v>37596</v>
      </c>
      <c r="AK8" s="23">
        <v>34704</v>
      </c>
      <c r="AL8" s="23">
        <v>2892</v>
      </c>
      <c r="AM8" s="13">
        <v>43858</v>
      </c>
      <c r="AN8" s="23">
        <v>2892</v>
      </c>
      <c r="AO8" s="17">
        <v>0</v>
      </c>
      <c r="AP8" s="17"/>
      <c r="AQ8" s="17"/>
      <c r="AR8" s="12">
        <v>1</v>
      </c>
      <c r="AS8" s="20">
        <v>46141</v>
      </c>
      <c r="AT8" s="17" t="s">
        <v>152</v>
      </c>
      <c r="AU8" s="17" t="s">
        <v>152</v>
      </c>
      <c r="AV8" s="18">
        <v>59770.62</v>
      </c>
      <c r="AW8" s="20">
        <v>43753</v>
      </c>
      <c r="AX8" s="15" t="s">
        <v>160</v>
      </c>
      <c r="AY8" s="18">
        <v>126156.62</v>
      </c>
      <c r="AZ8" s="18">
        <v>79412.68000000001</v>
      </c>
      <c r="BA8" s="16">
        <v>42217</v>
      </c>
      <c r="BB8" s="17" t="s">
        <v>153</v>
      </c>
      <c r="BC8" s="17" t="s">
        <v>200</v>
      </c>
      <c r="BD8" s="17" t="s">
        <v>165</v>
      </c>
      <c r="BE8" s="19" t="s">
        <v>170</v>
      </c>
      <c r="BF8" s="19" t="s">
        <v>208</v>
      </c>
      <c r="BG8" s="18">
        <v>260000</v>
      </c>
      <c r="BH8" s="17"/>
      <c r="BI8" s="17"/>
      <c r="BJ8" s="17"/>
      <c r="BK8" s="17" t="s">
        <v>152</v>
      </c>
      <c r="BL8" s="17" t="s">
        <v>152</v>
      </c>
      <c r="BM8" s="17" t="s">
        <v>152</v>
      </c>
      <c r="BN8" s="17" t="s">
        <v>152</v>
      </c>
      <c r="BO8" s="17" t="s">
        <v>152</v>
      </c>
      <c r="BP8" s="17" t="s">
        <v>152</v>
      </c>
      <c r="BQ8" s="17" t="s">
        <v>152</v>
      </c>
      <c r="BR8" s="17" t="s">
        <v>153</v>
      </c>
      <c r="BS8" s="17" t="s">
        <v>152</v>
      </c>
      <c r="BT8" s="17" t="s">
        <v>152</v>
      </c>
      <c r="BU8" s="17"/>
      <c r="BV8" s="17" t="s">
        <v>153</v>
      </c>
      <c r="BW8" s="17" t="s">
        <v>161</v>
      </c>
      <c r="BX8" s="17">
        <v>1</v>
      </c>
      <c r="BY8" s="20">
        <v>43796</v>
      </c>
      <c r="BZ8" s="18">
        <v>71471.41</v>
      </c>
    </row>
    <row r="9" spans="1:78" ht="25.5">
      <c r="A9" s="17">
        <v>202</v>
      </c>
      <c r="B9" s="15">
        <v>1</v>
      </c>
      <c r="C9" s="11" t="s">
        <v>151</v>
      </c>
      <c r="D9" s="15">
        <v>334969</v>
      </c>
      <c r="E9" s="17" t="s">
        <v>186</v>
      </c>
      <c r="F9" s="17" t="s">
        <v>187</v>
      </c>
      <c r="G9" s="17" t="s">
        <v>188</v>
      </c>
      <c r="H9" s="17" t="s">
        <v>167</v>
      </c>
      <c r="I9" s="18">
        <v>130000</v>
      </c>
      <c r="J9" s="18">
        <v>18.2</v>
      </c>
      <c r="K9" s="18">
        <v>0.25</v>
      </c>
      <c r="L9" s="19" t="s">
        <v>166</v>
      </c>
      <c r="M9" s="19" t="s">
        <v>166</v>
      </c>
      <c r="N9" s="17" t="s">
        <v>209</v>
      </c>
      <c r="O9" s="17" t="s">
        <v>198</v>
      </c>
      <c r="P9" s="17" t="s">
        <v>152</v>
      </c>
      <c r="Q9" s="18">
        <f t="shared" si="0"/>
        <v>87522.22</v>
      </c>
      <c r="R9" s="18">
        <v>86645.53</v>
      </c>
      <c r="S9" s="18">
        <v>876.69</v>
      </c>
      <c r="T9" s="18">
        <v>0</v>
      </c>
      <c r="U9" s="18">
        <v>0</v>
      </c>
      <c r="V9" s="18">
        <f t="shared" si="1"/>
        <v>87522.22</v>
      </c>
      <c r="W9" s="17" t="s">
        <v>153</v>
      </c>
      <c r="X9" s="17" t="s">
        <v>153</v>
      </c>
      <c r="Y9" s="17" t="s">
        <v>153</v>
      </c>
      <c r="Z9" s="17" t="s">
        <v>152</v>
      </c>
      <c r="AA9" s="17" t="s">
        <v>153</v>
      </c>
      <c r="AB9" s="18"/>
      <c r="AC9" s="18"/>
      <c r="AD9" s="18"/>
      <c r="AE9" s="18"/>
      <c r="AF9" s="18"/>
      <c r="AG9" s="18"/>
      <c r="AH9" s="18"/>
      <c r="AI9" s="18"/>
      <c r="AJ9" s="18">
        <v>35812.15</v>
      </c>
      <c r="AK9" s="23">
        <v>27550</v>
      </c>
      <c r="AL9" s="23">
        <v>1000</v>
      </c>
      <c r="AM9" s="13">
        <v>43841</v>
      </c>
      <c r="AN9" s="23">
        <v>1000</v>
      </c>
      <c r="AO9" s="17">
        <v>0</v>
      </c>
      <c r="AP9" s="17"/>
      <c r="AQ9" s="17"/>
      <c r="AR9" s="12">
        <v>1</v>
      </c>
      <c r="AS9" s="20">
        <v>49815</v>
      </c>
      <c r="AT9" s="17" t="s">
        <v>152</v>
      </c>
      <c r="AU9" s="17" t="s">
        <v>152</v>
      </c>
      <c r="AV9" s="18">
        <v>49027.26</v>
      </c>
      <c r="AW9" s="20">
        <v>43753</v>
      </c>
      <c r="AX9" s="15" t="s">
        <v>160</v>
      </c>
      <c r="AY9" s="18">
        <v>118413.07</v>
      </c>
      <c r="AZ9" s="18">
        <v>88691.87</v>
      </c>
      <c r="BA9" s="16">
        <v>42217</v>
      </c>
      <c r="BB9" s="17" t="s">
        <v>153</v>
      </c>
      <c r="BC9" s="17" t="s">
        <v>200</v>
      </c>
      <c r="BD9" s="17" t="s">
        <v>165</v>
      </c>
      <c r="BE9" s="19" t="s">
        <v>170</v>
      </c>
      <c r="BF9" s="19" t="s">
        <v>217</v>
      </c>
      <c r="BG9" s="18">
        <v>277200</v>
      </c>
      <c r="BH9" s="17"/>
      <c r="BI9" s="17"/>
      <c r="BJ9" s="17"/>
      <c r="BK9" s="17" t="s">
        <v>152</v>
      </c>
      <c r="BL9" s="17" t="s">
        <v>152</v>
      </c>
      <c r="BM9" s="17" t="s">
        <v>152</v>
      </c>
      <c r="BN9" s="17" t="s">
        <v>153</v>
      </c>
      <c r="BO9" s="17" t="s">
        <v>152</v>
      </c>
      <c r="BP9" s="17" t="s">
        <v>152</v>
      </c>
      <c r="BQ9" s="17" t="s">
        <v>152</v>
      </c>
      <c r="BR9" s="17" t="s">
        <v>153</v>
      </c>
      <c r="BS9" s="17" t="s">
        <v>152</v>
      </c>
      <c r="BT9" s="17" t="s">
        <v>152</v>
      </c>
      <c r="BU9" s="17"/>
      <c r="BV9" s="17" t="s">
        <v>153</v>
      </c>
      <c r="BW9" s="17" t="s">
        <v>161</v>
      </c>
      <c r="BX9" s="17">
        <v>1</v>
      </c>
      <c r="BY9" s="20">
        <v>43796</v>
      </c>
      <c r="BZ9" s="18">
        <v>79822.68</v>
      </c>
    </row>
    <row r="10" spans="1:78" ht="25.5">
      <c r="A10" s="17">
        <v>202</v>
      </c>
      <c r="B10" s="15">
        <v>1</v>
      </c>
      <c r="C10" s="11" t="s">
        <v>151</v>
      </c>
      <c r="D10" s="15">
        <v>334969</v>
      </c>
      <c r="E10" s="17" t="s">
        <v>189</v>
      </c>
      <c r="F10" s="17" t="s">
        <v>190</v>
      </c>
      <c r="G10" s="17" t="s">
        <v>191</v>
      </c>
      <c r="H10" s="17" t="s">
        <v>167</v>
      </c>
      <c r="I10" s="18">
        <v>290000</v>
      </c>
      <c r="J10" s="18">
        <v>18.2</v>
      </c>
      <c r="K10" s="18">
        <v>0.2</v>
      </c>
      <c r="L10" s="19" t="s">
        <v>210</v>
      </c>
      <c r="M10" s="19" t="s">
        <v>210</v>
      </c>
      <c r="N10" s="17" t="s">
        <v>159</v>
      </c>
      <c r="O10" s="17" t="s">
        <v>154</v>
      </c>
      <c r="P10" s="17" t="s">
        <v>152</v>
      </c>
      <c r="Q10" s="18">
        <f t="shared" si="0"/>
        <v>45018.990000000005</v>
      </c>
      <c r="R10" s="18">
        <v>44379.01</v>
      </c>
      <c r="S10" s="18">
        <v>639.98</v>
      </c>
      <c r="T10" s="18">
        <v>0</v>
      </c>
      <c r="U10" s="18">
        <v>0</v>
      </c>
      <c r="V10" s="18">
        <f t="shared" si="1"/>
        <v>45018.990000000005</v>
      </c>
      <c r="W10" s="17" t="s">
        <v>152</v>
      </c>
      <c r="X10" s="17" t="s">
        <v>152</v>
      </c>
      <c r="Y10" s="17" t="s">
        <v>152</v>
      </c>
      <c r="Z10" s="17" t="s">
        <v>152</v>
      </c>
      <c r="AA10" s="17" t="s">
        <v>152</v>
      </c>
      <c r="AB10" s="17"/>
      <c r="AC10" s="17"/>
      <c r="AD10" s="17"/>
      <c r="AE10" s="17"/>
      <c r="AF10" s="17"/>
      <c r="AG10" s="17"/>
      <c r="AH10" s="17"/>
      <c r="AI10" s="17"/>
      <c r="AJ10" s="18">
        <v>39500</v>
      </c>
      <c r="AK10" s="23">
        <v>36000</v>
      </c>
      <c r="AL10" s="23">
        <v>3000</v>
      </c>
      <c r="AM10" s="13">
        <v>43833</v>
      </c>
      <c r="AN10" s="23">
        <v>3000</v>
      </c>
      <c r="AO10" s="17">
        <v>0</v>
      </c>
      <c r="AP10" s="17"/>
      <c r="AQ10" s="17"/>
      <c r="AR10" s="12">
        <v>1</v>
      </c>
      <c r="AS10" s="20">
        <v>49418</v>
      </c>
      <c r="AT10" s="17" t="s">
        <v>152</v>
      </c>
      <c r="AU10" s="17" t="s">
        <v>152</v>
      </c>
      <c r="AV10" s="18">
        <v>29127.88</v>
      </c>
      <c r="AW10" s="20">
        <v>43753</v>
      </c>
      <c r="AX10" s="15" t="s">
        <v>160</v>
      </c>
      <c r="AY10" s="18">
        <v>109026.15</v>
      </c>
      <c r="AZ10" s="18">
        <v>51831.840000000004</v>
      </c>
      <c r="BA10" s="16">
        <v>42217</v>
      </c>
      <c r="BB10" s="17" t="s">
        <v>153</v>
      </c>
      <c r="BC10" s="17" t="s">
        <v>200</v>
      </c>
      <c r="BD10" s="17" t="s">
        <v>165</v>
      </c>
      <c r="BE10" s="19" t="s">
        <v>170</v>
      </c>
      <c r="BF10" s="19" t="s">
        <v>218</v>
      </c>
      <c r="BG10" s="18">
        <v>544000</v>
      </c>
      <c r="BH10" s="17"/>
      <c r="BI10" s="17"/>
      <c r="BJ10" s="17"/>
      <c r="BK10" s="17" t="s">
        <v>152</v>
      </c>
      <c r="BL10" s="17" t="s">
        <v>152</v>
      </c>
      <c r="BM10" s="17" t="s">
        <v>152</v>
      </c>
      <c r="BN10" s="17" t="s">
        <v>152</v>
      </c>
      <c r="BO10" s="17" t="s">
        <v>152</v>
      </c>
      <c r="BP10" s="17" t="s">
        <v>152</v>
      </c>
      <c r="BQ10" s="17" t="s">
        <v>152</v>
      </c>
      <c r="BR10" s="17" t="s">
        <v>152</v>
      </c>
      <c r="BS10" s="17" t="s">
        <v>152</v>
      </c>
      <c r="BT10" s="17" t="s">
        <v>152</v>
      </c>
      <c r="BU10" s="17"/>
      <c r="BV10" s="17" t="s">
        <v>153</v>
      </c>
      <c r="BW10" s="17" t="s">
        <v>161</v>
      </c>
      <c r="BX10" s="17">
        <v>1</v>
      </c>
      <c r="BY10" s="20">
        <v>43796</v>
      </c>
      <c r="BZ10" s="18">
        <v>46648.66</v>
      </c>
    </row>
    <row r="11" spans="1:78" ht="12.75">
      <c r="A11" s="17">
        <v>201</v>
      </c>
      <c r="B11" s="15">
        <v>1</v>
      </c>
      <c r="C11" s="11" t="s">
        <v>151</v>
      </c>
      <c r="D11" s="15">
        <v>334969</v>
      </c>
      <c r="E11" s="17" t="s">
        <v>192</v>
      </c>
      <c r="F11" s="17" t="s">
        <v>193</v>
      </c>
      <c r="G11" s="17" t="s">
        <v>194</v>
      </c>
      <c r="H11" s="17" t="s">
        <v>167</v>
      </c>
      <c r="I11" s="18">
        <v>213220</v>
      </c>
      <c r="J11" s="18">
        <v>19</v>
      </c>
      <c r="K11" s="18">
        <v>0</v>
      </c>
      <c r="L11" s="19" t="s">
        <v>164</v>
      </c>
      <c r="M11" s="19" t="s">
        <v>206</v>
      </c>
      <c r="N11" s="17" t="s">
        <v>163</v>
      </c>
      <c r="O11" s="17" t="s">
        <v>198</v>
      </c>
      <c r="P11" s="17" t="s">
        <v>152</v>
      </c>
      <c r="Q11" s="18">
        <f t="shared" si="0"/>
        <v>44597.71</v>
      </c>
      <c r="R11" s="18">
        <v>43936.27</v>
      </c>
      <c r="S11" s="18">
        <v>661.44</v>
      </c>
      <c r="T11" s="18">
        <v>0</v>
      </c>
      <c r="U11" s="18">
        <v>0</v>
      </c>
      <c r="V11" s="18">
        <f t="shared" si="1"/>
        <v>44597.71</v>
      </c>
      <c r="W11" s="17" t="s">
        <v>153</v>
      </c>
      <c r="X11" s="17" t="s">
        <v>153</v>
      </c>
      <c r="Y11" s="17" t="s">
        <v>153</v>
      </c>
      <c r="Z11" s="17" t="s">
        <v>152</v>
      </c>
      <c r="AA11" s="17" t="s">
        <v>153</v>
      </c>
      <c r="AB11" s="17"/>
      <c r="AC11" s="17"/>
      <c r="AD11" s="17"/>
      <c r="AE11" s="17"/>
      <c r="AF11" s="17"/>
      <c r="AG11" s="17"/>
      <c r="AH11" s="17"/>
      <c r="AI11" s="17"/>
      <c r="AJ11" s="18">
        <v>56400</v>
      </c>
      <c r="AK11" s="23">
        <v>50732</v>
      </c>
      <c r="AL11" s="23">
        <v>4612</v>
      </c>
      <c r="AM11" s="13">
        <v>43833</v>
      </c>
      <c r="AN11" s="23">
        <v>4612</v>
      </c>
      <c r="AO11" s="17">
        <v>0</v>
      </c>
      <c r="AP11" s="17"/>
      <c r="AQ11" s="17"/>
      <c r="AR11" s="12">
        <v>1</v>
      </c>
      <c r="AS11" s="20">
        <v>45342</v>
      </c>
      <c r="AT11" s="17" t="s">
        <v>152</v>
      </c>
      <c r="AU11" s="17" t="s">
        <v>152</v>
      </c>
      <c r="AV11" s="18">
        <v>52170.4</v>
      </c>
      <c r="AW11" s="20">
        <v>43753</v>
      </c>
      <c r="AX11" s="15" t="s">
        <v>160</v>
      </c>
      <c r="AY11" s="18">
        <v>186428.74</v>
      </c>
      <c r="AZ11" s="18">
        <v>59872.08</v>
      </c>
      <c r="BA11" s="16">
        <v>42217</v>
      </c>
      <c r="BB11" s="17" t="s">
        <v>153</v>
      </c>
      <c r="BC11" s="17" t="s">
        <v>200</v>
      </c>
      <c r="BD11" s="17" t="s">
        <v>164</v>
      </c>
      <c r="BE11" s="19" t="s">
        <v>207</v>
      </c>
      <c r="BF11" s="19" t="s">
        <v>219</v>
      </c>
      <c r="BG11" s="18">
        <v>304600</v>
      </c>
      <c r="BH11" s="17"/>
      <c r="BI11" s="17"/>
      <c r="BJ11" s="17"/>
      <c r="BK11" s="17" t="s">
        <v>152</v>
      </c>
      <c r="BL11" s="17" t="s">
        <v>152</v>
      </c>
      <c r="BM11" s="17" t="s">
        <v>152</v>
      </c>
      <c r="BN11" s="17" t="s">
        <v>153</v>
      </c>
      <c r="BO11" s="17" t="s">
        <v>152</v>
      </c>
      <c r="BP11" s="17" t="s">
        <v>152</v>
      </c>
      <c r="BQ11" s="17" t="s">
        <v>152</v>
      </c>
      <c r="BR11" s="17" t="s">
        <v>153</v>
      </c>
      <c r="BS11" s="17" t="s">
        <v>152</v>
      </c>
      <c r="BT11" s="17" t="s">
        <v>152</v>
      </c>
      <c r="BU11" s="17"/>
      <c r="BV11" s="17" t="s">
        <v>152</v>
      </c>
      <c r="BW11" s="21" t="s">
        <v>162</v>
      </c>
      <c r="BX11" s="21" t="s">
        <v>162</v>
      </c>
      <c r="BY11" s="21" t="s">
        <v>162</v>
      </c>
      <c r="BZ11" s="22" t="s">
        <v>162</v>
      </c>
    </row>
    <row r="12" spans="1:78" ht="25.5">
      <c r="A12" s="17">
        <v>202</v>
      </c>
      <c r="B12" s="11">
        <v>1</v>
      </c>
      <c r="C12" s="11" t="s">
        <v>151</v>
      </c>
      <c r="D12" s="11">
        <v>334969</v>
      </c>
      <c r="E12" s="17" t="s">
        <v>195</v>
      </c>
      <c r="F12" s="17" t="s">
        <v>196</v>
      </c>
      <c r="G12" s="17" t="s">
        <v>197</v>
      </c>
      <c r="H12" s="17" t="s">
        <v>167</v>
      </c>
      <c r="I12" s="18">
        <v>57000</v>
      </c>
      <c r="J12" s="18">
        <v>18.2</v>
      </c>
      <c r="K12" s="18">
        <v>0.2</v>
      </c>
      <c r="L12" s="19" t="s">
        <v>166</v>
      </c>
      <c r="M12" s="19" t="s">
        <v>166</v>
      </c>
      <c r="N12" s="17" t="s">
        <v>159</v>
      </c>
      <c r="O12" s="17" t="s">
        <v>198</v>
      </c>
      <c r="P12" s="17" t="s">
        <v>152</v>
      </c>
      <c r="Q12" s="18">
        <f t="shared" si="0"/>
        <v>16561.16</v>
      </c>
      <c r="R12" s="18">
        <v>16471.06</v>
      </c>
      <c r="S12" s="18">
        <v>90.1</v>
      </c>
      <c r="T12" s="18">
        <v>0</v>
      </c>
      <c r="U12" s="18">
        <v>0</v>
      </c>
      <c r="V12" s="18">
        <f t="shared" si="1"/>
        <v>16561.16</v>
      </c>
      <c r="W12" s="17" t="s">
        <v>153</v>
      </c>
      <c r="X12" s="17" t="s">
        <v>153</v>
      </c>
      <c r="Y12" s="17" t="s">
        <v>153</v>
      </c>
      <c r="Z12" s="17" t="s">
        <v>152</v>
      </c>
      <c r="AA12" s="17" t="s">
        <v>153</v>
      </c>
      <c r="AB12" s="17"/>
      <c r="AC12" s="17"/>
      <c r="AD12" s="17"/>
      <c r="AE12" s="17"/>
      <c r="AF12" s="17"/>
      <c r="AG12" s="17"/>
      <c r="AH12" s="17"/>
      <c r="AI12" s="17"/>
      <c r="AJ12" s="18">
        <v>13650</v>
      </c>
      <c r="AK12" s="23">
        <v>12600</v>
      </c>
      <c r="AL12" s="23">
        <v>1050</v>
      </c>
      <c r="AM12" s="13">
        <v>43851</v>
      </c>
      <c r="AN12" s="23">
        <v>1050</v>
      </c>
      <c r="AO12" s="17">
        <v>0</v>
      </c>
      <c r="AP12" s="17"/>
      <c r="AQ12" s="17"/>
      <c r="AR12" s="12">
        <v>1</v>
      </c>
      <c r="AS12" s="20">
        <v>47764</v>
      </c>
      <c r="AT12" s="17" t="s">
        <v>152</v>
      </c>
      <c r="AU12" s="17" t="s">
        <v>152</v>
      </c>
      <c r="AV12" s="18">
        <v>12632.87</v>
      </c>
      <c r="AW12" s="20">
        <v>43753</v>
      </c>
      <c r="AX12" s="11" t="s">
        <v>160</v>
      </c>
      <c r="AY12" s="18">
        <v>41719.23</v>
      </c>
      <c r="AZ12" s="18">
        <v>20246.69</v>
      </c>
      <c r="BA12" s="13">
        <v>42217</v>
      </c>
      <c r="BB12" s="17" t="s">
        <v>153</v>
      </c>
      <c r="BC12" s="17" t="s">
        <v>200</v>
      </c>
      <c r="BD12" s="17" t="s">
        <v>165</v>
      </c>
      <c r="BE12" s="19" t="s">
        <v>170</v>
      </c>
      <c r="BF12" s="19" t="s">
        <v>220</v>
      </c>
      <c r="BG12" s="18">
        <v>95000</v>
      </c>
      <c r="BH12" s="17"/>
      <c r="BI12" s="17"/>
      <c r="BJ12" s="17"/>
      <c r="BK12" s="17" t="s">
        <v>152</v>
      </c>
      <c r="BL12" s="17" t="s">
        <v>152</v>
      </c>
      <c r="BM12" s="17" t="s">
        <v>152</v>
      </c>
      <c r="BN12" s="17" t="s">
        <v>152</v>
      </c>
      <c r="BO12" s="17" t="s">
        <v>152</v>
      </c>
      <c r="BP12" s="17" t="s">
        <v>152</v>
      </c>
      <c r="BQ12" s="17" t="s">
        <v>152</v>
      </c>
      <c r="BR12" s="17" t="s">
        <v>153</v>
      </c>
      <c r="BS12" s="17" t="s">
        <v>152</v>
      </c>
      <c r="BT12" s="17" t="s">
        <v>152</v>
      </c>
      <c r="BU12" s="17"/>
      <c r="BV12" s="17" t="s">
        <v>153</v>
      </c>
      <c r="BW12" s="17" t="s">
        <v>161</v>
      </c>
      <c r="BX12" s="17">
        <v>1</v>
      </c>
      <c r="BY12" s="20">
        <v>43796</v>
      </c>
      <c r="BZ12" s="18">
        <v>18222.02</v>
      </c>
    </row>
    <row r="14" spans="17:78" ht="12.75">
      <c r="Q14" s="24">
        <f>SUBTOTAL(9,Q4:Q12)</f>
        <v>742155.0399999999</v>
      </c>
      <c r="R14" s="24">
        <f aca="true" t="shared" si="2" ref="R14:BA14">SUBTOTAL(9,R4:R12)</f>
        <v>709251.3300000001</v>
      </c>
      <c r="S14" s="24">
        <f t="shared" si="2"/>
        <v>29403.709999999995</v>
      </c>
      <c r="T14" s="24">
        <f t="shared" si="2"/>
        <v>3500</v>
      </c>
      <c r="U14" s="24"/>
      <c r="V14" s="24">
        <f t="shared" si="2"/>
        <v>742155.0399999999</v>
      </c>
      <c r="W14" s="24"/>
      <c r="X14" s="24"/>
      <c r="Y14" s="24"/>
      <c r="Z14" s="24"/>
      <c r="AA14" s="24"/>
      <c r="AB14" s="24">
        <f t="shared" si="2"/>
        <v>0</v>
      </c>
      <c r="AC14" s="24">
        <f t="shared" si="2"/>
        <v>0</v>
      </c>
      <c r="AD14" s="24">
        <f t="shared" si="2"/>
        <v>0</v>
      </c>
      <c r="AE14" s="24">
        <f t="shared" si="2"/>
        <v>0</v>
      </c>
      <c r="AF14" s="24">
        <f t="shared" si="2"/>
        <v>0</v>
      </c>
      <c r="AG14" s="24">
        <f t="shared" si="2"/>
        <v>0</v>
      </c>
      <c r="AH14" s="24">
        <f t="shared" si="2"/>
        <v>0</v>
      </c>
      <c r="AI14" s="24">
        <f t="shared" si="2"/>
        <v>0</v>
      </c>
      <c r="AJ14" s="24">
        <f t="shared" si="2"/>
        <v>393308.15</v>
      </c>
      <c r="AK14" s="24">
        <f t="shared" si="2"/>
        <v>336386</v>
      </c>
      <c r="AL14" s="24">
        <f t="shared" si="2"/>
        <v>32854</v>
      </c>
      <c r="AM14" s="24"/>
      <c r="AN14" s="24">
        <f t="shared" si="2"/>
        <v>31254</v>
      </c>
      <c r="AO14" s="24"/>
      <c r="AP14" s="24"/>
      <c r="AQ14" s="24"/>
      <c r="AR14" s="24"/>
      <c r="AS14" s="24"/>
      <c r="AT14" s="24"/>
      <c r="AU14" s="24"/>
      <c r="AV14" s="24">
        <f t="shared" si="2"/>
        <v>533350.28</v>
      </c>
      <c r="AW14" s="24"/>
      <c r="AX14" s="24"/>
      <c r="AY14" s="24">
        <f t="shared" si="2"/>
        <v>1416224.04</v>
      </c>
      <c r="AZ14" s="24">
        <f t="shared" si="2"/>
        <v>787348.2799999999</v>
      </c>
      <c r="BA14" s="24">
        <f t="shared" si="2"/>
        <v>379953</v>
      </c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>
        <f>SUBTOTAL(9,BZ4:BZ12)</f>
        <v>641454.6</v>
      </c>
    </row>
  </sheetData>
  <sheetProtection/>
  <autoFilter ref="A3:BZ12"/>
  <mergeCells count="12">
    <mergeCell ref="AP1:AQ1"/>
    <mergeCell ref="AR1:AU1"/>
    <mergeCell ref="AV1:BA1"/>
    <mergeCell ref="BB1:BM1"/>
    <mergeCell ref="BV1:BZ1"/>
    <mergeCell ref="C1:P1"/>
    <mergeCell ref="Q1:V1"/>
    <mergeCell ref="W1:AA1"/>
    <mergeCell ref="AB1:AO1"/>
    <mergeCell ref="BN1:BU1"/>
    <mergeCell ref="B1:B2"/>
    <mergeCell ref="A1:A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zoomScalePageLayoutView="0" workbookViewId="0" topLeftCell="A1">
      <selection activeCell="D14" sqref="D14"/>
    </sheetView>
  </sheetViews>
  <sheetFormatPr defaultColWidth="9.140625" defaultRowHeight="15"/>
  <sheetData>
    <row r="2" spans="2:9" ht="15">
      <c r="B2" s="58" t="s">
        <v>221</v>
      </c>
      <c r="C2" s="58"/>
      <c r="D2" s="58"/>
      <c r="E2" s="58"/>
      <c r="F2" s="58"/>
      <c r="G2" s="58"/>
      <c r="H2" s="58"/>
      <c r="I2" s="58"/>
    </row>
    <row r="3" spans="2:9" ht="15">
      <c r="B3" s="59"/>
      <c r="C3" s="60"/>
      <c r="D3" s="60"/>
      <c r="E3" s="60"/>
      <c r="F3" s="60"/>
      <c r="G3" s="60"/>
      <c r="H3" s="60"/>
      <c r="I3" s="60"/>
    </row>
    <row r="4" spans="2:9" ht="15">
      <c r="B4" s="58" t="s">
        <v>222</v>
      </c>
      <c r="C4" s="58"/>
      <c r="D4" s="58"/>
      <c r="E4" s="58"/>
      <c r="F4" s="58"/>
      <c r="G4" s="58"/>
      <c r="H4" s="58"/>
      <c r="I4" s="58"/>
    </row>
    <row r="5" spans="2:9" ht="15">
      <c r="B5" s="61" t="s">
        <v>223</v>
      </c>
      <c r="C5" s="62"/>
      <c r="D5" s="62"/>
      <c r="E5" s="62"/>
      <c r="F5" s="62"/>
      <c r="G5" s="62"/>
      <c r="H5" s="62"/>
      <c r="I5" s="62"/>
    </row>
    <row r="6" spans="2:9" ht="15">
      <c r="B6" s="61" t="s">
        <v>224</v>
      </c>
      <c r="C6" s="62"/>
      <c r="D6" s="62"/>
      <c r="E6" s="62"/>
      <c r="F6" s="62"/>
      <c r="G6" s="62"/>
      <c r="H6" s="62"/>
      <c r="I6" s="62"/>
    </row>
    <row r="7" spans="2:9" ht="15">
      <c r="B7" s="61" t="s">
        <v>225</v>
      </c>
      <c r="C7" s="62"/>
      <c r="D7" s="62"/>
      <c r="E7" s="62"/>
      <c r="F7" s="62"/>
      <c r="G7" s="62"/>
      <c r="H7" s="62"/>
      <c r="I7" s="62"/>
    </row>
    <row r="8" spans="2:9" ht="15">
      <c r="B8" s="61" t="s">
        <v>226</v>
      </c>
      <c r="C8" s="62"/>
      <c r="D8" s="62"/>
      <c r="E8" s="62"/>
      <c r="F8" s="62"/>
      <c r="G8" s="62"/>
      <c r="H8" s="62"/>
      <c r="I8" s="62"/>
    </row>
    <row r="9" spans="2:9" ht="15">
      <c r="B9" s="61" t="s">
        <v>227</v>
      </c>
      <c r="C9" s="62"/>
      <c r="D9" s="62"/>
      <c r="E9" s="62"/>
      <c r="F9" s="62"/>
      <c r="G9" s="62"/>
      <c r="H9" s="62"/>
      <c r="I9" s="62"/>
    </row>
    <row r="10" spans="2:9" ht="15">
      <c r="B10" s="61" t="s">
        <v>228</v>
      </c>
      <c r="C10" s="62"/>
      <c r="D10" s="62"/>
      <c r="E10" s="62"/>
      <c r="F10" s="62"/>
      <c r="G10" s="62"/>
      <c r="H10" s="62"/>
      <c r="I10" s="62"/>
    </row>
    <row r="11" spans="2:9" ht="15">
      <c r="B11" s="61" t="s">
        <v>229</v>
      </c>
      <c r="C11" s="62"/>
      <c r="D11" s="62"/>
      <c r="E11" s="62"/>
      <c r="F11" s="62"/>
      <c r="G11" s="62"/>
      <c r="H11" s="62"/>
      <c r="I11" s="62"/>
    </row>
    <row r="12" spans="2:9" ht="15">
      <c r="B12" s="63"/>
      <c r="C12" s="62"/>
      <c r="D12" s="62"/>
      <c r="E12" s="62"/>
      <c r="F12" s="62"/>
      <c r="G12" s="62"/>
      <c r="H12" s="62"/>
      <c r="I12" s="62"/>
    </row>
    <row r="13" spans="2:9" ht="15">
      <c r="B13" s="58" t="s">
        <v>230</v>
      </c>
      <c r="C13" s="58"/>
      <c r="D13" s="58"/>
      <c r="E13" s="58"/>
      <c r="F13" s="58"/>
      <c r="G13" s="58"/>
      <c r="H13" s="58"/>
      <c r="I13" s="58"/>
    </row>
    <row r="14" spans="2:9" ht="15">
      <c r="B14" s="61" t="s">
        <v>231</v>
      </c>
      <c r="C14" s="62"/>
      <c r="D14" s="62"/>
      <c r="E14" s="62"/>
      <c r="F14" s="62"/>
      <c r="G14" s="62"/>
      <c r="H14" s="62"/>
      <c r="I14" s="62"/>
    </row>
    <row r="15" spans="2:9" ht="15">
      <c r="B15" s="61" t="s">
        <v>227</v>
      </c>
      <c r="C15" s="62"/>
      <c r="D15" s="62"/>
      <c r="E15" s="62"/>
      <c r="F15" s="62"/>
      <c r="G15" s="62"/>
      <c r="H15" s="62"/>
      <c r="I15" s="62"/>
    </row>
    <row r="16" spans="2:9" ht="15">
      <c r="B16" s="61" t="s">
        <v>232</v>
      </c>
      <c r="C16" s="62"/>
      <c r="D16" s="62"/>
      <c r="E16" s="62"/>
      <c r="F16" s="62"/>
      <c r="G16" s="62"/>
      <c r="H16" s="62"/>
      <c r="I16" s="62"/>
    </row>
    <row r="17" spans="2:9" ht="15">
      <c r="B17" s="61" t="s">
        <v>233</v>
      </c>
      <c r="C17" s="62"/>
      <c r="D17" s="62"/>
      <c r="E17" s="62"/>
      <c r="F17" s="62"/>
      <c r="G17" s="62"/>
      <c r="H17" s="62"/>
      <c r="I17" s="62"/>
    </row>
    <row r="18" spans="2:9" ht="15">
      <c r="B18" s="61" t="s">
        <v>234</v>
      </c>
      <c r="C18" s="62"/>
      <c r="D18" s="62"/>
      <c r="E18" s="62"/>
      <c r="F18" s="62"/>
      <c r="G18" s="62"/>
      <c r="H18" s="62"/>
      <c r="I18" s="62"/>
    </row>
    <row r="19" spans="2:9" ht="15">
      <c r="B19" s="61" t="s">
        <v>235</v>
      </c>
      <c r="C19" s="62"/>
      <c r="D19" s="62"/>
      <c r="E19" s="62"/>
      <c r="F19" s="62"/>
      <c r="G19" s="62"/>
      <c r="H19" s="62"/>
      <c r="I19" s="62"/>
    </row>
    <row r="20" spans="2:9" ht="15">
      <c r="B20" s="64" t="s">
        <v>236</v>
      </c>
      <c r="C20" s="64"/>
      <c r="D20" s="64"/>
      <c r="E20" s="64"/>
      <c r="F20" s="64"/>
      <c r="G20" s="64"/>
      <c r="H20" s="64"/>
      <c r="I20" s="62"/>
    </row>
    <row r="21" spans="2:9" ht="15">
      <c r="B21" s="63"/>
      <c r="C21" s="62"/>
      <c r="D21" s="62"/>
      <c r="E21" s="62"/>
      <c r="F21" s="62"/>
      <c r="G21" s="62"/>
      <c r="H21" s="62"/>
      <c r="I21" s="62"/>
    </row>
    <row r="22" spans="2:9" ht="15">
      <c r="B22" s="58" t="s">
        <v>237</v>
      </c>
      <c r="C22" s="58"/>
      <c r="D22" s="58"/>
      <c r="E22" s="58"/>
      <c r="F22" s="58"/>
      <c r="G22" s="58"/>
      <c r="H22" s="58"/>
      <c r="I22" s="58"/>
    </row>
    <row r="23" spans="2:9" ht="15">
      <c r="B23" s="61" t="s">
        <v>231</v>
      </c>
      <c r="C23" s="62"/>
      <c r="D23" s="62"/>
      <c r="E23" s="62"/>
      <c r="F23" s="62"/>
      <c r="G23" s="62"/>
      <c r="H23" s="62"/>
      <c r="I23" s="62"/>
    </row>
    <row r="24" spans="2:9" ht="15">
      <c r="B24" s="61" t="s">
        <v>227</v>
      </c>
      <c r="C24" s="62"/>
      <c r="D24" s="62"/>
      <c r="E24" s="62"/>
      <c r="F24" s="62"/>
      <c r="G24" s="62"/>
      <c r="H24" s="62"/>
      <c r="I24" s="62"/>
    </row>
    <row r="25" spans="2:9" ht="15">
      <c r="B25" s="61" t="s">
        <v>238</v>
      </c>
      <c r="C25" s="62"/>
      <c r="D25" s="62"/>
      <c r="E25" s="62"/>
      <c r="F25" s="62"/>
      <c r="G25" s="62"/>
      <c r="H25" s="62"/>
      <c r="I25" s="62"/>
    </row>
    <row r="26" spans="2:9" ht="15">
      <c r="B26" s="61" t="s">
        <v>239</v>
      </c>
      <c r="C26" s="62"/>
      <c r="D26" s="62"/>
      <c r="E26" s="62"/>
      <c r="F26" s="62"/>
      <c r="G26" s="62"/>
      <c r="H26" s="62"/>
      <c r="I26" s="62"/>
    </row>
    <row r="27" spans="2:9" ht="15">
      <c r="B27" s="61" t="s">
        <v>240</v>
      </c>
      <c r="C27" s="62"/>
      <c r="D27" s="62"/>
      <c r="E27" s="62"/>
      <c r="F27" s="62"/>
      <c r="G27" s="62"/>
      <c r="H27" s="62"/>
      <c r="I27" s="62"/>
    </row>
    <row r="28" spans="2:9" ht="15">
      <c r="B28" s="61" t="s">
        <v>234</v>
      </c>
      <c r="C28" s="62"/>
      <c r="D28" s="62"/>
      <c r="E28" s="62"/>
      <c r="F28" s="62"/>
      <c r="G28" s="62"/>
      <c r="H28" s="62"/>
      <c r="I28" s="62"/>
    </row>
    <row r="29" spans="2:9" ht="15">
      <c r="B29" s="61" t="s">
        <v>235</v>
      </c>
      <c r="C29" s="62"/>
      <c r="D29" s="62"/>
      <c r="E29" s="62"/>
      <c r="F29" s="62"/>
      <c r="G29" s="62"/>
      <c r="H29" s="62"/>
      <c r="I29" s="62"/>
    </row>
    <row r="30" spans="2:9" ht="15">
      <c r="B30" s="64" t="s">
        <v>241</v>
      </c>
      <c r="C30" s="64"/>
      <c r="D30" s="64"/>
      <c r="E30" s="64"/>
      <c r="F30" s="64"/>
      <c r="G30" s="64"/>
      <c r="H30" s="64"/>
      <c r="I30" s="62"/>
    </row>
  </sheetData>
  <sheetProtection/>
  <mergeCells count="6">
    <mergeCell ref="B2:I2"/>
    <mergeCell ref="B4:I4"/>
    <mergeCell ref="B13:I13"/>
    <mergeCell ref="B20:H20"/>
    <mergeCell ref="B22:I22"/>
    <mergeCell ref="B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cp:lastPrinted>2019-11-21T08:58:39Z</cp:lastPrinted>
  <dcterms:created xsi:type="dcterms:W3CDTF">2016-08-05T09:12:23Z</dcterms:created>
  <dcterms:modified xsi:type="dcterms:W3CDTF">2020-02-24T08:15:06Z</dcterms:modified>
  <cp:category/>
  <cp:version/>
  <cp:contentType/>
  <cp:contentStatus/>
</cp:coreProperties>
</file>