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035" activeTab="0"/>
  </bookViews>
  <sheets>
    <sheet name="Портфель кредитів" sheetId="1" r:id="rId1"/>
    <sheet name="Група активу" sheetId="2" r:id="rId2"/>
  </sheets>
  <definedNames/>
  <calcPr fullCalcOnLoad="1"/>
</workbook>
</file>

<file path=xl/sharedStrings.xml><?xml version="1.0" encoding="utf-8"?>
<sst xmlns="http://schemas.openxmlformats.org/spreadsheetml/2006/main" count="691" uniqueCount="288">
  <si>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</si>
  <si>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</si>
  <si>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</si>
  <si>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</si>
  <si>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</si>
  <si>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</si>
  <si>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</si>
  <si>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</si>
  <si>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</si>
  <si>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Валюта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</si>
  <si>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</si>
  <si>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</si>
  <si>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</si>
  <si>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</si>
  <si>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</si>
  <si>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</si>
  <si>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Кредит у заставі НБУ (так / ні)</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</si>
  <si>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</si>
  <si>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</si>
  <si>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</si>
  <si>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</si>
  <si>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</si>
  <si>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</si>
  <si>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</si>
  <si>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</si>
  <si>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</si>
  <si>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</si>
  <si>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</si>
  <si>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</si>
  <si>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</si>
  <si>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</si>
  <si>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</si>
  <si>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</si>
  <si>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</si>
  <si>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</si>
  <si>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</si>
  <si>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Тип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</si>
  <si>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</si>
  <si>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</si>
  <si>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</si>
  <si>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</si>
  <si>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</si>
  <si>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</si>
  <si>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</si>
  <si>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</si>
  <si>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</si>
  <si>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</si>
  <si>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</si>
  <si>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</si>
  <si>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</si>
  <si>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</si>
  <si>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</si>
  <si>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</si>
  <si>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</si>
  <si>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</si>
  <si>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</si>
  <si>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</si>
  <si>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</si>
  <si>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</si>
  <si>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</si>
  <si>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</si>
  <si>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</si>
  <si>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</si>
  <si>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</si>
  <si>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2.1.</t>
  </si>
  <si>
    <t>2.2.</t>
  </si>
  <si>
    <t>2.3.</t>
  </si>
  <si>
    <t>2.4.</t>
  </si>
  <si>
    <t>2.5.</t>
  </si>
  <si>
    <t>2.6.</t>
  </si>
  <si>
    <t>3.1.</t>
  </si>
  <si>
    <t>3.2.</t>
  </si>
  <si>
    <t>3.3.</t>
  </si>
  <si>
    <t>3.4.</t>
  </si>
  <si>
    <t>3.5.</t>
  </si>
  <si>
    <t>4.1.</t>
  </si>
  <si>
    <t>4.2.</t>
  </si>
  <si>
    <t>4.4.</t>
  </si>
  <si>
    <t>4.5.</t>
  </si>
  <si>
    <t>4.6.</t>
  </si>
  <si>
    <t>6.1.</t>
  </si>
  <si>
    <t>6.2.</t>
  </si>
  <si>
    <t>6.3.</t>
  </si>
  <si>
    <t>6.4.</t>
  </si>
  <si>
    <t>Contract ID                     (в АБС)</t>
  </si>
  <si>
    <t>Група (баланс / небаланс)</t>
  </si>
  <si>
    <t xml:space="preserve">Загальний залишок заборгованості (без пені), грн </t>
  </si>
  <si>
    <t>Місце видачі -зона АТО або Крим</t>
  </si>
  <si>
    <t>4.3.</t>
  </si>
  <si>
    <t>4.7.</t>
  </si>
  <si>
    <t>4.8.</t>
  </si>
  <si>
    <t>4.9.</t>
  </si>
  <si>
    <t>4.10.</t>
  </si>
  <si>
    <t>4.11.</t>
  </si>
  <si>
    <t>Сума платежів отриманих від боржника за І квартал 2017</t>
  </si>
  <si>
    <t>Сума платежів отриманих від боржника за ІІ квартал 2017</t>
  </si>
  <si>
    <t>Сума платежів отриманих від боржника за ІІІ квартал 2017</t>
  </si>
  <si>
    <t>Сума платежів отриманих від боржника за ІV квартал 2017</t>
  </si>
  <si>
    <t>1.15.</t>
  </si>
  <si>
    <t>1.16.</t>
  </si>
  <si>
    <t>Вид застави (іпотека, авто, беззаставні, інше)</t>
  </si>
  <si>
    <t>Короткий опис застави (без ідентифікуючої боржника інформації)</t>
  </si>
  <si>
    <t>5. Претензійно-судова робота та робота з примусового стягнення заборгованості</t>
  </si>
  <si>
    <t>6. Інформація про заставу</t>
  </si>
  <si>
    <t>7. Інша інформація</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</si>
  <si>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</si>
  <si>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</si>
  <si>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</si>
  <si>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</si>
  <si>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Категорія активу</t>
  </si>
  <si>
    <t>Група активу (1, 2, 3, 4)</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</si>
  <si>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</si>
  <si>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</si>
  <si>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</si>
  <si>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</si>
  <si>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</si>
  <si>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</si>
  <si>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</si>
  <si>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</si>
  <si>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</si>
  <si>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</si>
  <si>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</si>
  <si>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</si>
  <si>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</si>
  <si>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</si>
  <si>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</si>
  <si>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</si>
  <si>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</si>
  <si>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</si>
  <si>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</si>
  <si>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</si>
  <si>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</si>
  <si>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</si>
  <si>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</si>
  <si>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</si>
  <si>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</si>
  <si>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4.12.</t>
  </si>
  <si>
    <t>4.13.</t>
  </si>
  <si>
    <t>4.14.</t>
  </si>
  <si>
    <t>4.15.</t>
  </si>
  <si>
    <t>баланс</t>
  </si>
  <si>
    <t>АТ «РОДОВІД БАНК»</t>
  </si>
  <si>
    <t>на купівлю автомобіля та сплату страхових платежів</t>
  </si>
  <si>
    <t>ні</t>
  </si>
  <si>
    <t>кредит</t>
  </si>
  <si>
    <t>на споживчі цілі</t>
  </si>
  <si>
    <t>на купівлю квартири</t>
  </si>
  <si>
    <t xml:space="preserve">відновлювальна кредитна лінія </t>
  </si>
  <si>
    <t>відновлювальна кредитна лінія</t>
  </si>
  <si>
    <t>так</t>
  </si>
  <si>
    <t>Сума платежів отриманих від боржника за І квартал 2020</t>
  </si>
  <si>
    <t>Сума платежів отриманих від боржника за ІІ квартал 2020</t>
  </si>
  <si>
    <t>Сума платежів отриманих від боржника за ІІІ квартал 2020</t>
  </si>
  <si>
    <t>4.16.</t>
  </si>
  <si>
    <t>4.17.</t>
  </si>
  <si>
    <t>4.18.</t>
  </si>
  <si>
    <t>2, 4</t>
  </si>
  <si>
    <t>авто</t>
  </si>
  <si>
    <t>іпотека</t>
  </si>
  <si>
    <t>беззаставний</t>
  </si>
  <si>
    <t>6.1</t>
  </si>
  <si>
    <t>6.2</t>
  </si>
  <si>
    <t>6.3</t>
  </si>
  <si>
    <t>6.4</t>
  </si>
  <si>
    <t>6.5</t>
  </si>
  <si>
    <t>6.6</t>
  </si>
  <si>
    <t>6.7</t>
  </si>
  <si>
    <t>6.8</t>
  </si>
  <si>
    <t>6.9</t>
  </si>
  <si>
    <t>6.10</t>
  </si>
  <si>
    <t>6.11</t>
  </si>
  <si>
    <t>7.1.</t>
  </si>
  <si>
    <t>7.2.</t>
  </si>
  <si>
    <t>7.3.</t>
  </si>
  <si>
    <t>7.5.</t>
  </si>
  <si>
    <t>7.4.</t>
  </si>
  <si>
    <t>7.6.</t>
  </si>
  <si>
    <t>7.7.</t>
  </si>
  <si>
    <t>7.8.</t>
  </si>
  <si>
    <t>м.Київ</t>
  </si>
  <si>
    <t>земельні ділянки</t>
  </si>
  <si>
    <t>Житлова нерух., квартира</t>
  </si>
  <si>
    <t>Всього</t>
  </si>
  <si>
    <t>х</t>
  </si>
  <si>
    <t>x</t>
  </si>
  <si>
    <t>невідновлювальна кредитна лінія</t>
  </si>
  <si>
    <t>неодружений</t>
  </si>
  <si>
    <t>кредитна лінія</t>
  </si>
  <si>
    <t>для здійснення розрахунків за операціями з використанням ПК</t>
  </si>
  <si>
    <t>м. Київ</t>
  </si>
  <si>
    <t>розлучена</t>
  </si>
  <si>
    <t>розлучений</t>
  </si>
  <si>
    <t>інше</t>
  </si>
  <si>
    <t>4_3</t>
  </si>
  <si>
    <t>Житлова нерухомість: квартира</t>
  </si>
  <si>
    <t>автомобіль</t>
  </si>
  <si>
    <t>ЗАСТАВА РЕАЛІЗОВАНА</t>
  </si>
  <si>
    <t>-</t>
  </si>
  <si>
    <t>5856969
5931699</t>
  </si>
  <si>
    <t>_77.2/СЖ-400.07.2</t>
  </si>
  <si>
    <t>_15.2/АА-165.07.2</t>
  </si>
  <si>
    <t>_15.3/СК-037.06.2</t>
  </si>
  <si>
    <t>№678 -так; №1256-ні; №1254-ні</t>
  </si>
  <si>
    <t>_15.3/ІЖ-022.07.1</t>
  </si>
  <si>
    <t>_15.3/СД-170.06.3</t>
  </si>
  <si>
    <t>840, 980</t>
  </si>
  <si>
    <t>1 600 000.00 дол.США; 
12 328 416.46 грн.</t>
  </si>
  <si>
    <t>15% в дол.США;
20% в грн.</t>
  </si>
  <si>
    <t>споживчі цілі</t>
  </si>
  <si>
    <t>898454,47 грн та 261867,42 дол.США</t>
  </si>
  <si>
    <t xml:space="preserve"> №2062 -ні; №786-оригінал</t>
  </si>
  <si>
    <t>_77.2/ІЗ-336.07.1</t>
  </si>
  <si>
    <t>відновлювальна кредитна лінія - згідно останніх змін</t>
  </si>
  <si>
    <t>на купівлю земельної ділянки та інші споживчі цілі - згідно останніх змін</t>
  </si>
  <si>
    <t>КД- оригінал, Дог.№1 про внес змін -копія</t>
  </si>
  <si>
    <t>№1589- оригінал, № 1591-копія</t>
  </si>
  <si>
    <t>не одружена</t>
  </si>
  <si>
    <t>_15.3/СЖ-004.06.3</t>
  </si>
  <si>
    <t>відновлювальна кредитна лінія-  згідно останніх змін</t>
  </si>
  <si>
    <t>_77.2/СЖ-378.07.2</t>
  </si>
  <si>
    <t>_PP.KK.002/6357/06-2007</t>
  </si>
  <si>
    <t>єдиний з кредитним</t>
  </si>
  <si>
    <t>_33.2/СЗ-003.07.2</t>
  </si>
  <si>
    <t>_77.1/АК-553.07.2</t>
  </si>
  <si>
    <t>_77.2/ІЖ-030.08.1</t>
  </si>
  <si>
    <t>_15.3/С-047.06.2</t>
  </si>
  <si>
    <t>_77.2/СЖ-096.08.2</t>
  </si>
  <si>
    <t>_15.3/СЖ-182.06.2</t>
  </si>
  <si>
    <t>_15.3/ІЖ-213.07.1</t>
  </si>
  <si>
    <t>на купівлю садового будинку та земельної ділянки</t>
  </si>
  <si>
    <t>2,3,4</t>
  </si>
  <si>
    <t>№б/н від 05.12.2007р. реєстровий №1919</t>
  </si>
  <si>
    <t>15.2/АА-165.07.2 від 25.04.2007р.</t>
  </si>
  <si>
    <t>Автотранспорт</t>
  </si>
  <si>
    <t>№б/н від 17.08.2006р. реєстровий №678
№б/н від 01.12.2006р. реєстровий №1256
№б/н від 01.12.2006р. реєстровий №1254</t>
  </si>
  <si>
    <t>Нерух. комерційного призначення та земельні ділянки</t>
  </si>
  <si>
    <t>25.09.2014; 
19.11.2014;
19.11.2014</t>
  </si>
  <si>
    <t>16.02.2017;
 13.04.2017;
13.04.2017</t>
  </si>
  <si>
    <t>№б/н від 06.03.2007р. реєстровий №291</t>
  </si>
  <si>
    <t>№б/н від 19.11.2009р. реєстровий №2062
№б/н від 14.12.2010р. реєстровий №786</t>
  </si>
  <si>
    <t>30.11.2009;
06.05.2013</t>
  </si>
  <si>
    <t>23.11.2012;
09.11.2011</t>
  </si>
  <si>
    <t>№б/н від 18.09.2007р., реєстровий №1591;
№б/н від 18.09.2007р., реєстровий №1589</t>
  </si>
  <si>
    <t>№б/н від 07.07.2006р.</t>
  </si>
  <si>
    <t>№б/н від 01.11.2007р.</t>
  </si>
  <si>
    <t xml:space="preserve">ЗАСТАВУ ПРИЙНЯТО НА БАЛАНС БАНКУ ТА РЕАЛІЗОВАНО
</t>
  </si>
  <si>
    <t>№PP.KK.002/6357/06-2007 від 08.02.2008р. (єдиний з кредитним)</t>
  </si>
  <si>
    <t xml:space="preserve">майнові права на грошові кошти </t>
  </si>
  <si>
    <t xml:space="preserve">Майнові права на кошти у сумі не більше 13750,00 гривень, що надходять щомісячно на картковий рахунок у рамках цого Договору </t>
  </si>
  <si>
    <t>№б/н від 27.04.2007р. реєстровий №683</t>
  </si>
  <si>
    <t>Нерух. складського призначення, земельна ділянка</t>
  </si>
  <si>
    <t>13.11.2017; 
17.09.2014</t>
  </si>
  <si>
    <t>08.06.2017;
 08.06.2017</t>
  </si>
  <si>
    <t>77.1/АК-553.07.2 від 20.08.2007р.</t>
  </si>
  <si>
    <t>№б/н від 15.02.2008р. реєстраційний №145</t>
  </si>
  <si>
    <t xml:space="preserve">№б/н від 14.07.2006р. реєстровий №572;                          №б/н від 14.07.2006р. реєстровий №577                                                     </t>
  </si>
  <si>
    <t>№б/н від 31.03.2008р. реєстровий №1452</t>
  </si>
  <si>
    <t>№б/н від 24.11.2006р. реєстровий №1191</t>
  </si>
  <si>
    <t>№б/н від 25.05.2007р. реєстровий №883</t>
  </si>
  <si>
    <t>Земельна ділянка, будинок</t>
  </si>
  <si>
    <t>до Шевченківського УП ГУ НП в м. Києві направлено заяву про вчинене кримінальне правопорушення за частиною 1 ст. 388 (Незаконні дії щодо майна, на яке накладено арешт, заставленого майна або майна, яке описано чи підлягає конфіскації), на цей час інформація про внесення відомостей про кримінальне правопорушення до ЄРДР відсутня.</t>
  </si>
  <si>
    <t>За ознаками площі та валюти кредиту може підпадати під дію ЗУ №1304-VII від 03.06.2014 «Про мораторій на стягнення майна громадян України, наданого як забезпечення кредитів в іноземній валюті»</t>
  </si>
  <si>
    <t>1.відсутній оригінал договору іпотеки
2.Згідно інформації ДЗК про право власності та речові права на земельну ділянку -право власності на земельну ділянку належить іншим власникам, існує ймовірність, щодо присвоєння даного кадастрового номеру іншій земельній ділянці.</t>
  </si>
  <si>
    <t>Органом ДВС на рухоме майно накладено арешт.</t>
  </si>
  <si>
    <t>так- лонгація кредиту</t>
  </si>
  <si>
    <t xml:space="preserve">
1).За ознаками площі та валюти кредиту може підпадати під дію ЗУ №1304-VII від 03.06.2014 «Про мораторій на стягнення майна громадян України, наданого як забезпечення кредитів в іноземній валюті»
2).в квартирі зареєстрована неповнолітня особа</t>
  </si>
  <si>
    <t>Договір іпотеки перебуває у ДВС в рамках виконавчого провадження.
 Наявний арешт в інтересах ПАТ «Київенерго»</t>
  </si>
  <si>
    <t>Квартира житловою площею 18,10 кв.м., загальною площею 43,20 кв.м., що знаходиться за адресою: Київська обл., м.Буча (раніше смт. Буча), бульвар Б. Хмельницького, буд.4</t>
  </si>
  <si>
    <t>Автомобіль марки АLFA ROMEO модель BRERA , рік випуску 2006, колір червоний, тип кузова -легковий купе</t>
  </si>
  <si>
    <t>Двокімнатна квартира загальною площею 90,30 кв.м, житлова площа 43,20 кв.м, що розташована за адресою:м.Київ, вул.Шумського Юрія, буд.1</t>
  </si>
  <si>
    <t>Автомобіль марки SUZUKI, модель GRAND VITARA, рік випуску 2007, колір чорний, шасі (кузов, рама, коляска), тип ТЗ- легковий універсал</t>
  </si>
  <si>
    <t>Двокімнатна квартира загальною площею 53,60 кв. м, житлова площа 30,10 кв. м, що знаходиться за адресою: м.Київ, вулиця Лаврухіна, буд.7</t>
  </si>
  <si>
    <t>1.Земельна діляна для ведення садівництва площею 1,5606 га,  що розташована за адресою:
Київська обл., Обухівський р-н., Нещерівська сільська рада, с/т "Українська земля"
2.Земельна діляна для ведення садівництва площею 1,6802 га,  що розташована за адресою:
Київська обл., Обухівський р-н., Нещерівська сільська рада, с/т "Українська земля".
3.Земельна діляна для ведення садівництва площею 1,2 га,  що розташована за адресою:
Київська обл., Обухівський р-н., Нещерівська сільська рада, с/т "Українська земля".
4.Земельна діляна для ведення садівництва площею 1,2001 га, , що розташована за адресою:
Київська обл., Обухівський р-н., Нещерівська сільська рада, с/т "Українська земля".
5.Земельна діляна для ведення садівництва площею 0,2402 га,  що розташована за адресою:
Київська обл., Обухівський р-н., Нещерівська сільська рада, с/т "Українська земля"
6.Земельна діляна для ведення садівництва площею 1,9206 га,  що розташована за адресою:
Київська обл., Обухівський р-н., Нещерівська сільська рада, с/т "Українська земля"</t>
  </si>
  <si>
    <t>Чотирикімнатна квартира загальною площею 83,20 кв.м, житлова площа 54,90 кв.м, що розташована за адресою:м.Київ, вул.Оболонська, буд. 35</t>
  </si>
  <si>
    <t xml:space="preserve">1.Земельна ділянка, що стане власністю іпотекодавця в майбутньому, для ведення садівництва загальною площею 0,0602 га, за адресою: м.Київ, СТ " ім.1-го Травня" у Святошинському районі (колишній Ленінградський район), вулиця Садова
2.Садовий будинок  загальною площею 301,80 кв.м., житлова площа 169,80 кв.м., має сарай, спорудження №1-2, що знаходиться за адресою: м.Київ, СТ" ім.1-го Травня" , вулиця Садова </t>
  </si>
  <si>
    <t>Відсутній оригінал Кредитного договору з усіма додатками та договір іпотеки за реєстровим №2062 
В Публічній кадастровій карті України відомості про земельну ділянку відсутні.</t>
  </si>
  <si>
    <t>картковий рахунок закрито 29.03.2018р.</t>
  </si>
  <si>
    <r>
      <t xml:space="preserve">до ГУНП у м. Києві направлено заяву про вчинене кримінальне правопорушення, інформація з якої додана до ЄРДР в межах досудового розслідування у КП за ст. 190 КК України. Досудове розслідування триває;.
</t>
    </r>
    <r>
      <rPr>
        <sz val="11"/>
        <color indexed="10"/>
        <rFont val="Calibri"/>
        <family val="2"/>
      </rPr>
      <t xml:space="preserve">Відповідно до Рішення Подільського районного суду м.Києва від 08.11.2010 року за позовом банку до Боржника та Поручителя позовні вимоги банку задоволені, а саме:
Розірвано кредитний договір, укладений між Банком та Боржником. Стягнуто солідарно з Божника та Поручителя  на користь Банку кредитну заборгованість шляхом звернення стягнення на предмет іпотеки за Іпотечними договорами </t>
    </r>
    <r>
      <rPr>
        <sz val="11"/>
        <color theme="1"/>
        <rFont val="Calibri"/>
        <family val="2"/>
      </rPr>
      <t xml:space="preserve">
Напроти земельних ділянок розташована насосна станція. Земельні ділянки заболочені. Потребують меліоративних робіт та підсипання грунту.</t>
    </r>
  </si>
  <si>
    <t>до Подільського управління поліції ГУ НП в м. Києві направлено заяву про вчинене кримінальне правопорушення, інформація з якої додана до ЄРДР в межах досудового розслідування у КП за ст. 190 КК України. Досудове розслідування триває.
Відсутній оригінал Договору іпотеки. Право власності на предмет іпотеки зареєстровано за новим власником Відомості про обтяження предмету іпотеки відсутні. Запис про іпотеку банку вилучений з ДРП.</t>
  </si>
  <si>
    <r>
      <t xml:space="preserve">до Шевченківського УП ГУ НП в м. Києві направлено заяву про вчинене кримінальне правопорушення за частиною 1 ст. 388 (Незаконні дії щодо майна, на яке накладено арешт, заставленого майна або майна, яке описано чи підлягає конфіскації), на цей час інформація про внесення відомостей про кримінальне правопорушення до ЄРДР відсутня.
</t>
    </r>
    <r>
      <rPr>
        <sz val="11"/>
        <color indexed="10"/>
        <rFont val="Calibri"/>
        <family val="2"/>
      </rPr>
      <t xml:space="preserve">02.03.2007 року рішенням Апеляційного суду м. Києва визнано недійсним свідоцтво про право власності на нежилі приміщення, загальною площею 164,20 кв.м, що розташовані за адресою:м.Київ, вул.Десятинна, буд.13 та визнано недійсним договір купівлі – продажу приміщень, укладений 16.05.2006 року між Управлінням з питань комунального майна, приватизації та підприємництва  Шевченківської районної у місті Києві  ради та Іпотекодавцем   </t>
    </r>
    <r>
      <rPr>
        <sz val="11"/>
        <rFont val="Calibri"/>
        <family val="2"/>
      </rPr>
      <t xml:space="preserve">
Відсутні оригінали договору іпотеки за реєстровим №1256 від 01.12.2006р. та 
договору іпотеки за реєстровим  №1254 від від 01.12.2006р.
Згідно відомостей з ДРРПНМ та інформації з ДЗК право власності на земельні ділянки належить іншим власникам.</t>
    </r>
  </si>
  <si>
    <t>до Шевченківського УП ГУ НП у м. Києві направлено заяву про вчинене кримінальне правопорушення, інформація з якої додана в рамках досудового розслідування до КП від 04.12.2018 за ч. 4 ст. 190 (Шахрайство) КК України</t>
  </si>
  <si>
    <t>Заставу прийнято на баланс банку та реалізовано на відкритому аукціоні 26.06.2019
погашення заборгованості 22.09.2016р відбулось за рахунок  набуття Банком права власності на іпотечне майно, яке виступало забезпеченням за кредитним договором
До Шевченківського УП ГУ НП у м. Києві направлено заяву про вчинене кримінальне правопорушення, інформація з якої додана в рамках досудового розслідування до КП від 04.12.2018 за ч. 4 ст. 190 (Шахрайство) КК України</t>
  </si>
  <si>
    <r>
      <t xml:space="preserve">Земельна ділянка для будівництва та обслуговування житлового будинку, господарських будівель та споруд загальною площею 5,0425 га, що знаходиться за адресою: Київська обл., Обухівський район, Українська міська рада.;     </t>
    </r>
    <r>
      <rPr>
        <b/>
        <sz val="11"/>
        <color indexed="10"/>
        <rFont val="Calibri"/>
        <family val="2"/>
      </rPr>
      <t>(В Публічній кадастровій карті України відомості про земельну ділянку відсутні)</t>
    </r>
    <r>
      <rPr>
        <sz val="11"/>
        <color theme="1"/>
        <rFont val="Calibri"/>
        <family val="2"/>
      </rPr>
      <t xml:space="preserve">
Земельна ділянка для будівництва та обслуговування житлового будинку, господарчих будівель та споруджень (присадибна ділянка) загальною площею 0,08 га, що знаходиться за адресою: Автономна Республіка Крим, м. Ялта, смт. Лівадія, смт. Виноградне, між рестораном «Гірський струмок» та Поляною Казок;
Земельна ділянка для будівництва та обслуговування житлового будинку, господарчих будівель та споруджень (присадибна ділянка)  загальною площею 0,15 га, що знаходиться за адресою: Автономна Республіка Крим, м. Ялта, смт. Лівадія, смт. Виноградне, шосе Ісарське, район домоволодіння № 5;
Земельна ділянка для будівництва та обслуговування житлового будинку, господарчих будівель та споруджень (присадибна ділянка) загальною площею 0,1450 га, що знаходиться за адресою: Автономна Республіка Крим, м. Ялта, смт. Лівадія, смт. Виноградне, шосе Ісарське, в районі домоволодіння № 5
</t>
    </r>
  </si>
  <si>
    <r>
      <t xml:space="preserve">1.Овочесховище загальною площею 1084,50 кв.м позначене за планом літ.Б, залізобетон., з будівлями і спорудами: будинок охоронника площею 7,0 кв.м, позначений літ.Г, артскважина позначена за
планом "1", огорожа позначена за планом "2-4", тротуар позначено за планом "І-ІІ", електропідстанція позначено за планом "ІІІ", всього
загальною площею 1091,50 кв.м, що знаходиться за адресою: Київська обл., Макарівський р-н., смт. Макарів, вулиця Калініна
2.Земельна ділянка для ведення особистого селянського господарства, загальною площею 1,6797 га, що розташована за адресою: Макарівський район, Макарівска селищна рада </t>
    </r>
    <r>
      <rPr>
        <b/>
        <sz val="11"/>
        <color indexed="10"/>
        <rFont val="Calibri"/>
        <family val="2"/>
      </rPr>
      <t>Згідно інформації ДЗК про право власності та речові права на земельну ділянку -право власності на земельну ділянку належить іншим власникам</t>
    </r>
  </si>
  <si>
    <r>
      <t xml:space="preserve">Трикімнатна квартира загальною площею - 75,70 кв.м, житловою  - 51,50 кв.м, що розташована за адресою: м. Київ, вул. Цитадельна,буд. 5/9                                                               </t>
    </r>
    <r>
      <rPr>
        <b/>
        <sz val="11"/>
        <color indexed="10"/>
        <rFont val="Calibri"/>
        <family val="2"/>
      </rPr>
      <t>Відомості про обтяження предмету іпотеки відсутні. Запис про іпотеку банку вилучений з ДРП.</t>
    </r>
  </si>
  <si>
    <t>1.Нежилі приміщення, загальною площею 164,20 кв.м, що розташовані за адресою:м.Київ, вул.Десятинна, буд.13
Відомості в Державному реєстрі іпотек та заборон відчуження наявні, але скасовано право власності іпотекодавця
2.Земельна ділянка для будівництва та обслуговування житлового будинку, господарських будівель та споруд загальною площею 0,0450 га, що розташована на території Підгірцівської сільської ради Обухівського р-ну Київської обл., с.Романків, вул.Лісова
ВІдомості в Державному реєстрі іпотек та заборон відчуження відсутні. Згідно відомостей з ДРРПНМ та інформації з ДЗК право власності на земельну ділянку належить іншому власнику,
3.Земельна ділянка для будівництва та обслуговування житлового будинку, господарських будівель і споруд загальною площею 0,1948 га, що розташована на території Підгірцівської сільської ради, Обухівського р-ну Київської обл., с.Романків, вул.Лісова
ВІдомості в Державному реєстрі іпотек та заборон відчуження відсутні.Згідно відомостей з ДРРПНМ та інформації з ДЗК право власності на земельну ділянку належить іншому власнику</t>
  </si>
  <si>
    <r>
      <t xml:space="preserve">Земельна ділянка для будівництва та обслуговування житлового будинку, площею 0,1000 га </t>
    </r>
    <r>
      <rPr>
        <sz val="11"/>
        <color indexed="10"/>
        <rFont val="Calibri"/>
        <family val="2"/>
      </rPr>
      <t>(відомості в Державному реєстрі іпотек та заборон відчуження відсутні)</t>
    </r>
    <r>
      <rPr>
        <sz val="11"/>
        <color theme="1"/>
        <rFont val="Calibri"/>
        <family val="2"/>
      </rPr>
      <t>, та земельна ділянка для будівництва та обслуговування житлового будинку, площею 0,1017 га, що знаходятьвся за адресою: м.Вишгород, м-н "Дідовиця"</t>
    </r>
  </si>
  <si>
    <t>до Шевченківського УП ГУ НП у м. Києві направлено заяву про вчинене кримінальне правопорушення, інформація з якої додана в рамках досудового розслідування до КП за ч. 4 ст. 190 (Шахрайство) КК України.; 
Відсутній оригінал Договору потеки за №1591; відсутній оригінал Договору №1 про внесення змін до КД від 20.03.2008р.
В Державному реєстрі іпотек та заборон відчуження  не внесені зміни площі земельної ділянки та в Державний реєстр іпотек та Єдиний реєстр заборон відчуження об’єктів нерухомого майна не були внесені відомості про іпотеку земельної ділянки з новим кадастровим номером</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</si>
</sst>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 #,##0.00\ _₽_-;\-* #,##0.00\ _₽_-;_-* &quot;-&quot;??\ _₽_-;_-@_-"/>
    <numFmt numFmtId="173" formatCode="0.0"/>
    <numFmt numFmtId="174" formatCode="#,##0.00\ _₽"/>
  </numFmts>
  <fonts count="47">
    <font>
      <sz val="11"/>
      <color theme="1"/>
      <name val="Calibri"/>
      <family val="2"/>
    </font>
    <font>
      <sz val="11"/>
      <color indexed="8"/>
      <name val="Calibri"/>
      <family val="2"/>
    </font>
    <font>
      <sz val="12"/>
      <name val="Times New Roman"/>
      <family val="1"/>
    </font>
    <font>
      <sz val="8"/>
      <name val="Arial"/>
      <family val="2"/>
    </font>
    <font>
      <sz val="11"/>
      <color indexed="10"/>
      <name val="Calibri"/>
      <family val="2"/>
    </font>
    <font>
      <sz val="11"/>
      <name val="Calibri"/>
      <family val="2"/>
    </font>
    <font>
      <b/>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name val="Calibri"/>
      <family val="2"/>
    </font>
    <font>
      <sz val="8"/>
      <name val="Calibri"/>
      <family val="2"/>
    </font>
    <font>
      <b/>
      <sz val="10"/>
      <color indexed="8"/>
      <name val="Times New Roman"/>
      <family val="1"/>
    </font>
    <font>
      <sz val="10"/>
      <color indexed="8"/>
      <name val="Times New Roman"/>
      <family val="1"/>
    </font>
    <font>
      <sz val="12"/>
      <color indexed="8"/>
      <name val="Times New Roman"/>
      <family val="1"/>
    </font>
    <font>
      <b/>
      <sz val="1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1"/>
      <name val="Times New Roman"/>
      <family val="1"/>
    </font>
    <font>
      <sz val="10"/>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bottom style="thin"/>
    </border>
    <border>
      <left style="thin"/>
      <right style="thin"/>
      <top style="thin"/>
      <bottom style="thin"/>
    </border>
    <border>
      <left style="medium"/>
      <right style="medium"/>
      <top style="thin"/>
      <bottom style="medium"/>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9" fontId="0" fillId="0" borderId="0" applyFont="0" applyFill="0" applyBorder="0" applyAlignment="0" applyProtection="0"/>
    <xf numFmtId="0" fontId="30"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28" borderId="6"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1" applyNumberFormat="0" applyAlignment="0" applyProtection="0"/>
    <xf numFmtId="0" fontId="39" fillId="0" borderId="7" applyNumberFormat="0" applyFill="0" applyAlignment="0" applyProtection="0"/>
    <xf numFmtId="0" fontId="40" fillId="31" borderId="0" applyNumberFormat="0" applyBorder="0" applyAlignment="0" applyProtection="0"/>
    <xf numFmtId="0" fontId="0" fillId="32" borderId="8" applyNumberFormat="0" applyFont="0" applyAlignment="0" applyProtection="0"/>
    <xf numFmtId="0" fontId="41" fillId="30" borderId="9"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applyFont="1" applyAlignment="1">
      <alignment/>
    </xf>
    <xf numFmtId="0" fontId="5" fillId="0" borderId="0" xfId="0" applyNumberFormat="1" applyFont="1" applyFill="1" applyAlignment="1">
      <alignment horizontal="center" vertical="center" wrapText="1"/>
    </xf>
    <xf numFmtId="0" fontId="22" fillId="2" borderId="10" xfId="0" applyNumberFormat="1" applyFont="1" applyFill="1" applyBorder="1" applyAlignment="1">
      <alignment horizontal="center" vertical="center" wrapText="1"/>
    </xf>
    <xf numFmtId="4" fontId="22" fillId="2" borderId="10" xfId="0" applyNumberFormat="1" applyFont="1" applyFill="1" applyBorder="1" applyAlignment="1">
      <alignment horizontal="center" vertical="center" wrapText="1"/>
    </xf>
    <xf numFmtId="1" fontId="22" fillId="2" borderId="10" xfId="0" applyNumberFormat="1" applyFont="1" applyFill="1" applyBorder="1" applyAlignment="1">
      <alignment horizontal="center" vertical="center" wrapText="1"/>
    </xf>
    <xf numFmtId="14" fontId="22" fillId="2" borderId="10" xfId="0" applyNumberFormat="1" applyFont="1" applyFill="1" applyBorder="1" applyAlignment="1">
      <alignment horizontal="center" vertical="center" wrapText="1"/>
    </xf>
    <xf numFmtId="0" fontId="22" fillId="0" borderId="0" xfId="0" applyNumberFormat="1" applyFont="1" applyFill="1" applyAlignment="1">
      <alignment horizontal="center" vertical="center" wrapText="1"/>
    </xf>
    <xf numFmtId="49" fontId="23" fillId="4" borderId="11"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14" fontId="23" fillId="0" borderId="11"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44" fillId="0" borderId="0" xfId="0" applyFont="1" applyAlignment="1">
      <alignment horizontal="justify" vertical="center"/>
    </xf>
    <xf numFmtId="0" fontId="45" fillId="0" borderId="0" xfId="0" applyFont="1" applyAlignment="1">
      <alignment horizontal="left" vertical="center" indent="2"/>
    </xf>
    <xf numFmtId="0" fontId="45" fillId="0" borderId="0" xfId="0" applyFont="1" applyAlignment="1">
      <alignment horizontal="justify" vertical="center"/>
    </xf>
    <xf numFmtId="0" fontId="0" fillId="0" borderId="12" xfId="0" applyBorder="1" applyAlignment="1">
      <alignment horizontal="center" vertical="center"/>
    </xf>
    <xf numFmtId="0" fontId="0" fillId="0" borderId="12" xfId="0" applyFill="1" applyBorder="1" applyAlignment="1">
      <alignment horizontal="center" vertical="center"/>
    </xf>
    <xf numFmtId="0" fontId="5" fillId="0" borderId="12" xfId="0" applyFont="1" applyBorder="1" applyAlignment="1">
      <alignment horizontal="center" vertical="center"/>
    </xf>
    <xf numFmtId="0" fontId="2" fillId="0" borderId="12" xfId="0" applyNumberFormat="1" applyFont="1" applyFill="1" applyBorder="1" applyAlignment="1" applyProtection="1">
      <alignment vertical="center" wrapText="1"/>
      <protection locked="0"/>
    </xf>
    <xf numFmtId="14" fontId="46" fillId="0" borderId="12"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left" vertical="center" wrapText="1"/>
      <protection locked="0"/>
    </xf>
    <xf numFmtId="14" fontId="2" fillId="0" borderId="12" xfId="0" applyNumberFormat="1" applyFont="1" applyFill="1" applyBorder="1" applyAlignment="1" applyProtection="1">
      <alignment horizontal="center" vertical="center"/>
      <protection locked="0"/>
    </xf>
    <xf numFmtId="0" fontId="0" fillId="0" borderId="12" xfId="0" applyBorder="1" applyAlignment="1">
      <alignment horizontal="center" vertical="center" wrapText="1"/>
    </xf>
    <xf numFmtId="2" fontId="0" fillId="0" borderId="12" xfId="0" applyNumberFormat="1" applyBorder="1" applyAlignment="1">
      <alignment horizontal="right" vertical="center"/>
    </xf>
    <xf numFmtId="2" fontId="0" fillId="0" borderId="12" xfId="0" applyNumberFormat="1" applyBorder="1" applyAlignment="1">
      <alignment vertical="center"/>
    </xf>
    <xf numFmtId="0" fontId="2" fillId="0" borderId="12" xfId="0" applyNumberFormat="1" applyFont="1" applyFill="1" applyBorder="1" applyAlignment="1" applyProtection="1">
      <alignment horizontal="center" vertical="center"/>
      <protection locked="0"/>
    </xf>
    <xf numFmtId="2" fontId="5" fillId="0" borderId="12" xfId="59" applyNumberFormat="1" applyFont="1" applyFill="1" applyBorder="1" applyAlignment="1">
      <alignment horizontal="right" vertical="center"/>
    </xf>
    <xf numFmtId="10" fontId="5" fillId="0" borderId="12" xfId="0" applyNumberFormat="1" applyFont="1" applyBorder="1" applyAlignment="1">
      <alignment horizontal="center" vertical="center"/>
    </xf>
    <xf numFmtId="0" fontId="5" fillId="0" borderId="12" xfId="0" applyFont="1" applyBorder="1" applyAlignment="1">
      <alignment horizontal="center" vertical="center" wrapText="1"/>
    </xf>
    <xf numFmtId="2" fontId="5" fillId="0" borderId="12" xfId="0" applyNumberFormat="1" applyFont="1" applyBorder="1" applyAlignment="1">
      <alignment horizontal="center" vertical="center"/>
    </xf>
    <xf numFmtId="2" fontId="5" fillId="0" borderId="12" xfId="0" applyNumberFormat="1" applyFont="1" applyBorder="1" applyAlignment="1">
      <alignment vertical="center"/>
    </xf>
    <xf numFmtId="2" fontId="5" fillId="0" borderId="12" xfId="0" applyNumberFormat="1" applyFont="1" applyBorder="1" applyAlignment="1">
      <alignment horizontal="right" vertical="center"/>
    </xf>
    <xf numFmtId="14" fontId="0" fillId="0" borderId="12" xfId="0" applyNumberFormat="1" applyBorder="1" applyAlignment="1">
      <alignment horizontal="center" vertical="center"/>
    </xf>
    <xf numFmtId="14" fontId="5" fillId="0" borderId="12" xfId="0" applyNumberFormat="1" applyFont="1" applyBorder="1" applyAlignment="1">
      <alignment horizontal="center" vertical="center"/>
    </xf>
    <xf numFmtId="0" fontId="0" fillId="0" borderId="12" xfId="0" applyBorder="1" applyAlignment="1">
      <alignment vertical="center" wrapText="1"/>
    </xf>
    <xf numFmtId="2" fontId="0" fillId="0" borderId="12" xfId="0" applyNumberFormat="1" applyBorder="1" applyAlignment="1">
      <alignment horizontal="right" vertical="center" wrapText="1"/>
    </xf>
    <xf numFmtId="0" fontId="5" fillId="0" borderId="12" xfId="0" applyFont="1" applyBorder="1" applyAlignment="1">
      <alignment vertical="center" wrapText="1"/>
    </xf>
    <xf numFmtId="0" fontId="5" fillId="0" borderId="12" xfId="0" applyFont="1" applyFill="1" applyBorder="1" applyAlignment="1">
      <alignment horizontal="center" vertical="center"/>
    </xf>
    <xf numFmtId="0" fontId="46" fillId="0" borderId="12" xfId="0" applyNumberFormat="1" applyFont="1" applyFill="1" applyBorder="1" applyAlignment="1" applyProtection="1">
      <alignment horizontal="center" vertical="center"/>
      <protection locked="0"/>
    </xf>
    <xf numFmtId="10" fontId="0" fillId="0" borderId="12" xfId="0" applyNumberFormat="1" applyBorder="1" applyAlignment="1">
      <alignment horizontal="center" vertical="center"/>
    </xf>
    <xf numFmtId="14" fontId="0" fillId="0" borderId="12" xfId="0" applyNumberFormat="1" applyFill="1" applyBorder="1" applyAlignment="1">
      <alignment horizontal="center" vertical="center"/>
    </xf>
    <xf numFmtId="2" fontId="0" fillId="0" borderId="12" xfId="0" applyNumberFormat="1" applyBorder="1" applyAlignment="1">
      <alignment horizontal="center" vertical="center"/>
    </xf>
    <xf numFmtId="2" fontId="5" fillId="0" borderId="12" xfId="59" applyNumberFormat="1" applyFont="1" applyFill="1" applyBorder="1" applyAlignment="1">
      <alignment horizontal="right" vertical="center" wrapText="1"/>
    </xf>
    <xf numFmtId="174" fontId="3" fillId="0" borderId="13" xfId="0" applyNumberFormat="1"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locked="0"/>
    </xf>
    <xf numFmtId="0" fontId="0" fillId="0" borderId="12" xfId="0" applyFill="1" applyBorder="1" applyAlignment="1">
      <alignment horizontal="center" vertical="center" wrapText="1"/>
    </xf>
    <xf numFmtId="2" fontId="0" fillId="0" borderId="12" xfId="59" applyNumberFormat="1" applyFont="1" applyFill="1" applyBorder="1" applyAlignment="1">
      <alignment horizontal="right" vertical="center"/>
    </xf>
    <xf numFmtId="0" fontId="42" fillId="0" borderId="12" xfId="0" applyFont="1" applyBorder="1" applyAlignment="1">
      <alignment horizontal="center" vertical="center"/>
    </xf>
    <xf numFmtId="10" fontId="5" fillId="0" borderId="12" xfId="0" applyNumberFormat="1" applyFont="1" applyBorder="1" applyAlignment="1">
      <alignment horizontal="center" vertical="center" wrapText="1"/>
    </xf>
    <xf numFmtId="10" fontId="0" fillId="0" borderId="12" xfId="0" applyNumberFormat="1" applyFill="1" applyBorder="1" applyAlignment="1">
      <alignment horizontal="center" vertical="center"/>
    </xf>
    <xf numFmtId="2"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right" vertical="center"/>
    </xf>
    <xf numFmtId="2" fontId="0" fillId="0" borderId="12" xfId="0" applyNumberFormat="1" applyFill="1" applyBorder="1" applyAlignment="1">
      <alignment horizontal="right" vertical="center"/>
    </xf>
    <xf numFmtId="14" fontId="5" fillId="0" borderId="12" xfId="0" applyNumberFormat="1" applyFont="1" applyFill="1" applyBorder="1" applyAlignment="1">
      <alignment horizontal="center" vertical="center"/>
    </xf>
    <xf numFmtId="2" fontId="5" fillId="0" borderId="12" xfId="0" applyNumberFormat="1" applyFont="1" applyFill="1" applyBorder="1" applyAlignment="1">
      <alignment vertical="center"/>
    </xf>
    <xf numFmtId="2" fontId="0" fillId="0" borderId="12" xfId="59" applyNumberFormat="1" applyFont="1" applyFill="1" applyBorder="1" applyAlignment="1">
      <alignment horizontal="right" vertical="center" wrapText="1"/>
    </xf>
    <xf numFmtId="10" fontId="0" fillId="0" borderId="12" xfId="0" applyNumberFormat="1" applyBorder="1" applyAlignment="1">
      <alignment horizontal="center" vertical="center" wrapText="1"/>
    </xf>
    <xf numFmtId="2" fontId="5" fillId="0" borderId="12" xfId="0" applyNumberFormat="1" applyFont="1" applyBorder="1" applyAlignment="1">
      <alignment vertical="center" wrapText="1"/>
    </xf>
    <xf numFmtId="0" fontId="0" fillId="0" borderId="14" xfId="0" applyBorder="1" applyAlignment="1">
      <alignment horizontal="center" vertical="center"/>
    </xf>
    <xf numFmtId="14" fontId="0" fillId="0" borderId="14" xfId="0" applyNumberFormat="1" applyBorder="1" applyAlignment="1">
      <alignment horizontal="center" vertical="center"/>
    </xf>
    <xf numFmtId="0" fontId="0" fillId="0" borderId="11" xfId="0" applyBorder="1" applyAlignment="1">
      <alignment horizontal="center" vertical="center"/>
    </xf>
    <xf numFmtId="14" fontId="0" fillId="0" borderId="11" xfId="0" applyNumberFormat="1" applyBorder="1" applyAlignment="1">
      <alignment horizontal="center" vertical="center"/>
    </xf>
    <xf numFmtId="14" fontId="5" fillId="0" borderId="12" xfId="0" applyNumberFormat="1" applyFont="1" applyBorder="1" applyAlignment="1">
      <alignment horizontal="center" vertical="center" wrapText="1"/>
    </xf>
    <xf numFmtId="2" fontId="0" fillId="0" borderId="12" xfId="0" applyNumberFormat="1" applyFill="1" applyBorder="1" applyAlignment="1">
      <alignment horizontal="right" vertical="center" wrapText="1"/>
    </xf>
    <xf numFmtId="14" fontId="0" fillId="0" borderId="12" xfId="0" applyNumberFormat="1" applyBorder="1" applyAlignment="1">
      <alignment horizontal="center" vertical="center" wrapText="1"/>
    </xf>
    <xf numFmtId="0" fontId="0" fillId="0" borderId="12" xfId="0" applyFill="1" applyBorder="1" applyAlignment="1">
      <alignment vertical="center" wrapText="1"/>
    </xf>
    <xf numFmtId="0" fontId="42" fillId="0" borderId="12" xfId="0" applyFont="1" applyBorder="1" applyAlignment="1">
      <alignment vertical="center" wrapText="1"/>
    </xf>
    <xf numFmtId="0" fontId="5" fillId="16" borderId="15" xfId="0" applyNumberFormat="1" applyFont="1" applyFill="1" applyBorder="1" applyAlignment="1">
      <alignment horizontal="center" vertical="center" wrapText="1"/>
    </xf>
    <xf numFmtId="0" fontId="5" fillId="16" borderId="16" xfId="0" applyNumberFormat="1" applyFont="1" applyFill="1" applyBorder="1" applyAlignment="1">
      <alignment horizontal="center" vertical="center" wrapText="1"/>
    </xf>
    <xf numFmtId="0" fontId="5" fillId="16" borderId="17" xfId="0" applyNumberFormat="1" applyFont="1" applyFill="1" applyBorder="1" applyAlignment="1">
      <alignment horizontal="center" vertical="center" wrapText="1"/>
    </xf>
    <xf numFmtId="1" fontId="27" fillId="33" borderId="18" xfId="0" applyNumberFormat="1" applyFont="1" applyFill="1" applyBorder="1" applyAlignment="1">
      <alignment horizontal="center" vertical="center" wrapText="1"/>
    </xf>
    <xf numFmtId="1" fontId="27" fillId="33" borderId="19" xfId="0" applyNumberFormat="1" applyFont="1" applyFill="1" applyBorder="1" applyAlignment="1">
      <alignment horizontal="center" vertical="center" wrapText="1"/>
    </xf>
    <xf numFmtId="0" fontId="39" fillId="0" borderId="20" xfId="0" applyFont="1" applyBorder="1" applyAlignment="1">
      <alignment horizontal="right" vertical="center"/>
    </xf>
    <xf numFmtId="0" fontId="39" fillId="0" borderId="21" xfId="0" applyFont="1" applyBorder="1" applyAlignment="1">
      <alignment horizontal="right" vertical="center"/>
    </xf>
    <xf numFmtId="0" fontId="39" fillId="0" borderId="22" xfId="0" applyFont="1" applyBorder="1" applyAlignment="1">
      <alignment horizontal="right" vertical="center"/>
    </xf>
    <xf numFmtId="0" fontId="5" fillId="6" borderId="15" xfId="0" applyNumberFormat="1" applyFont="1" applyFill="1" applyBorder="1" applyAlignment="1">
      <alignment horizontal="center" vertical="center" wrapText="1"/>
    </xf>
    <xf numFmtId="0" fontId="5" fillId="6" borderId="16" xfId="0" applyNumberFormat="1" applyFont="1" applyFill="1" applyBorder="1" applyAlignment="1">
      <alignment horizontal="center" vertical="center" wrapText="1"/>
    </xf>
    <xf numFmtId="0" fontId="5" fillId="6" borderId="17" xfId="0" applyNumberFormat="1" applyFont="1" applyFill="1" applyBorder="1" applyAlignment="1">
      <alignment horizontal="center" vertical="center" wrapText="1"/>
    </xf>
    <xf numFmtId="1" fontId="27" fillId="34" borderId="18" xfId="0" applyNumberFormat="1" applyFont="1" applyFill="1" applyBorder="1" applyAlignment="1">
      <alignment horizontal="center" vertical="center" wrapText="1"/>
    </xf>
    <xf numFmtId="1" fontId="27" fillId="34" borderId="19" xfId="0" applyNumberFormat="1" applyFont="1" applyFill="1" applyBorder="1" applyAlignment="1">
      <alignment horizontal="center" vertical="center" wrapText="1"/>
    </xf>
    <xf numFmtId="0" fontId="5" fillId="10" borderId="15" xfId="0" applyNumberFormat="1" applyFont="1"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5" fillId="10" borderId="17" xfId="0" applyNumberFormat="1" applyFont="1" applyFill="1" applyBorder="1" applyAlignment="1">
      <alignment horizontal="center" vertical="center" wrapText="1"/>
    </xf>
    <xf numFmtId="0" fontId="5" fillId="4" borderId="15" xfId="0" applyNumberFormat="1" applyFont="1" applyFill="1" applyBorder="1" applyAlignment="1">
      <alignment horizontal="center" vertical="center" wrapText="1"/>
    </xf>
    <xf numFmtId="0" fontId="5" fillId="4" borderId="16" xfId="0" applyNumberFormat="1" applyFont="1" applyFill="1" applyBorder="1" applyAlignment="1">
      <alignment horizontal="center" vertical="center" wrapText="1"/>
    </xf>
    <xf numFmtId="0" fontId="5" fillId="5" borderId="15" xfId="0" applyNumberFormat="1" applyFont="1" applyFill="1" applyBorder="1" applyAlignment="1">
      <alignment horizontal="center" vertical="center" wrapText="1"/>
    </xf>
    <xf numFmtId="0" fontId="5" fillId="5" borderId="16" xfId="0" applyNumberFormat="1" applyFont="1" applyFill="1" applyBorder="1" applyAlignment="1">
      <alignment horizontal="center" vertical="center" wrapText="1"/>
    </xf>
    <xf numFmtId="0" fontId="5" fillId="5" borderId="17" xfId="0" applyNumberFormat="1" applyFont="1" applyFill="1" applyBorder="1" applyAlignment="1">
      <alignment horizontal="center" vertical="center" wrapText="1"/>
    </xf>
    <xf numFmtId="0" fontId="27" fillId="7" borderId="15" xfId="0" applyNumberFormat="1" applyFont="1" applyFill="1" applyBorder="1" applyAlignment="1">
      <alignment horizontal="center" vertical="center" wrapText="1"/>
    </xf>
    <xf numFmtId="0" fontId="27" fillId="7" borderId="16" xfId="0" applyNumberFormat="1" applyFont="1" applyFill="1" applyBorder="1" applyAlignment="1">
      <alignment horizontal="center" vertical="center" wrapText="1"/>
    </xf>
    <xf numFmtId="0" fontId="27" fillId="7" borderId="17" xfId="0" applyNumberFormat="1" applyFont="1" applyFill="1" applyBorder="1" applyAlignment="1">
      <alignment horizontal="center" vertical="center" wrapText="1"/>
    </xf>
    <xf numFmtId="4" fontId="5" fillId="13" borderId="15" xfId="0" applyNumberFormat="1" applyFont="1" applyFill="1" applyBorder="1" applyAlignment="1">
      <alignment horizontal="center" vertical="center" wrapText="1"/>
    </xf>
    <xf numFmtId="4" fontId="5" fillId="13" borderId="16" xfId="0" applyNumberFormat="1" applyFont="1" applyFill="1" applyBorder="1" applyAlignment="1">
      <alignment horizontal="center" vertical="center" wrapText="1"/>
    </xf>
    <xf numFmtId="4" fontId="5" fillId="13" borderId="17" xfId="0" applyNumberFormat="1" applyFont="1" applyFill="1" applyBorder="1" applyAlignment="1">
      <alignment horizontal="center" vertical="center" wrapText="1"/>
    </xf>
    <xf numFmtId="4" fontId="0" fillId="0" borderId="12" xfId="0" applyNumberFormat="1" applyBorder="1" applyAlignment="1">
      <alignment vertical="center"/>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20"/>
  <sheetViews>
    <sheetView tabSelected="1" zoomScale="80" zoomScaleNormal="80" zoomScalePageLayoutView="0" workbookViewId="0" topLeftCell="A1">
      <selection activeCell="A1" sqref="A1:A2"/>
    </sheetView>
  </sheetViews>
  <sheetFormatPr defaultColWidth="9.140625" defaultRowHeight="15"/>
  <cols>
    <col min="1" max="1" width="12.7109375" style="0" customWidth="1"/>
    <col min="2" max="3" width="9.8515625" style="0" customWidth="1"/>
    <col min="4" max="4" width="8.140625" style="0" customWidth="1"/>
    <col min="5" max="5" width="15.7109375" style="0" customWidth="1"/>
    <col min="6" max="6" width="13.140625" style="0" customWidth="1"/>
    <col min="7" max="7" width="12.57421875" style="0" customWidth="1"/>
    <col min="8" max="8" width="12.7109375" style="0" customWidth="1"/>
    <col min="9" max="9" width="13.140625" style="0" customWidth="1"/>
    <col min="11" max="11" width="15.421875" style="0" customWidth="1"/>
    <col min="19" max="19" width="22.00390625" style="0" bestFit="1" customWidth="1"/>
    <col min="20" max="20" width="17.00390625" style="0" customWidth="1"/>
    <col min="21" max="21" width="15.8515625" style="0" customWidth="1"/>
    <col min="22" max="22" width="10.8515625" style="0" bestFit="1" customWidth="1"/>
    <col min="23" max="23" width="9.421875" style="0" customWidth="1"/>
    <col min="24" max="24" width="15.421875" style="0" customWidth="1"/>
    <col min="25" max="25" width="17.28125" style="0" bestFit="1" customWidth="1"/>
    <col min="26" max="26" width="16.7109375" style="0" bestFit="1" customWidth="1"/>
    <col min="27" max="27" width="16.57421875" style="0" bestFit="1" customWidth="1"/>
    <col min="28" max="28" width="13.7109375" style="0" bestFit="1" customWidth="1"/>
    <col min="29" max="29" width="13.8515625" style="0" bestFit="1" customWidth="1"/>
    <col min="30" max="34" width="12.7109375" style="0" bestFit="1" customWidth="1"/>
    <col min="35" max="44" width="12.7109375" style="0" customWidth="1"/>
    <col min="45" max="45" width="12.140625" style="0" customWidth="1"/>
    <col min="46" max="46" width="10.28125" style="0" customWidth="1"/>
    <col min="47" max="47" width="8.421875" style="0" bestFit="1" customWidth="1"/>
    <col min="48" max="48" width="31.28125" style="0" bestFit="1" customWidth="1"/>
    <col min="49" max="49" width="14.00390625" style="0" bestFit="1" customWidth="1"/>
    <col min="50" max="51" width="21.28125" style="0" bestFit="1" customWidth="1"/>
    <col min="52" max="52" width="9.57421875" style="0" customWidth="1"/>
    <col min="53" max="53" width="20.8515625" style="0" customWidth="1"/>
    <col min="54" max="54" width="11.28125" style="0" customWidth="1"/>
    <col min="55" max="55" width="13.421875" style="0" customWidth="1"/>
    <col min="56" max="56" width="60.8515625" style="0" customWidth="1"/>
    <col min="57" max="57" width="13.8515625" style="0" customWidth="1"/>
    <col min="58" max="58" width="13.7109375" style="0" customWidth="1"/>
    <col min="59" max="59" width="13.421875" style="0" bestFit="1" customWidth="1"/>
    <col min="60" max="60" width="13.140625" style="0" bestFit="1" customWidth="1"/>
    <col min="61" max="61" width="8.7109375" style="0" bestFit="1" customWidth="1"/>
    <col min="62" max="62" width="11.7109375" style="0" bestFit="1" customWidth="1"/>
    <col min="63" max="63" width="15.8515625" style="0" bestFit="1" customWidth="1"/>
    <col min="64" max="64" width="8.28125" style="0" bestFit="1" customWidth="1"/>
    <col min="65" max="65" width="10.28125" style="0" bestFit="1" customWidth="1"/>
    <col min="66" max="66" width="11.8515625" style="0" bestFit="1" customWidth="1"/>
    <col min="67" max="67" width="8.7109375" style="0" bestFit="1" customWidth="1"/>
    <col min="69" max="69" width="13.28125" style="0" bestFit="1" customWidth="1"/>
    <col min="70" max="70" width="54.7109375" style="0" customWidth="1"/>
  </cols>
  <sheetData>
    <row r="1" spans="1:70" s="1" customFormat="1" ht="17.25" customHeight="1" thickBot="1">
      <c r="A1" s="70" t="s">
        <v>84</v>
      </c>
      <c r="B1" s="70" t="s">
        <v>85</v>
      </c>
      <c r="C1" s="70" t="s">
        <v>109</v>
      </c>
      <c r="D1" s="78" t="s">
        <v>110</v>
      </c>
      <c r="E1" s="88" t="s">
        <v>0</v>
      </c>
      <c r="F1" s="89"/>
      <c r="G1" s="89"/>
      <c r="H1" s="89"/>
      <c r="I1" s="89"/>
      <c r="J1" s="89"/>
      <c r="K1" s="89"/>
      <c r="L1" s="89"/>
      <c r="M1" s="89"/>
      <c r="N1" s="89"/>
      <c r="O1" s="89"/>
      <c r="P1" s="89"/>
      <c r="Q1" s="89"/>
      <c r="R1" s="90"/>
      <c r="S1" s="91" t="s">
        <v>1</v>
      </c>
      <c r="T1" s="92"/>
      <c r="U1" s="92"/>
      <c r="V1" s="92"/>
      <c r="W1" s="92"/>
      <c r="X1" s="93"/>
      <c r="Y1" s="67" t="s">
        <v>2</v>
      </c>
      <c r="Z1" s="68"/>
      <c r="AA1" s="68"/>
      <c r="AB1" s="68"/>
      <c r="AC1" s="69"/>
      <c r="AD1" s="75" t="s">
        <v>3</v>
      </c>
      <c r="AE1" s="76"/>
      <c r="AF1" s="76"/>
      <c r="AG1" s="76"/>
      <c r="AH1" s="76"/>
      <c r="AI1" s="76"/>
      <c r="AJ1" s="76"/>
      <c r="AK1" s="76"/>
      <c r="AL1" s="76"/>
      <c r="AM1" s="76"/>
      <c r="AN1" s="76"/>
      <c r="AO1" s="76"/>
      <c r="AP1" s="76"/>
      <c r="AQ1" s="76"/>
      <c r="AR1" s="76"/>
      <c r="AS1" s="76"/>
      <c r="AT1" s="76"/>
      <c r="AU1" s="77"/>
      <c r="AV1" s="80" t="s">
        <v>102</v>
      </c>
      <c r="AW1" s="81"/>
      <c r="AX1" s="81"/>
      <c r="AY1" s="82"/>
      <c r="AZ1" s="83" t="s">
        <v>103</v>
      </c>
      <c r="BA1" s="84"/>
      <c r="BB1" s="84"/>
      <c r="BC1" s="84"/>
      <c r="BD1" s="84"/>
      <c r="BE1" s="84"/>
      <c r="BF1" s="84"/>
      <c r="BG1" s="84"/>
      <c r="BH1" s="84"/>
      <c r="BI1" s="84"/>
      <c r="BJ1" s="84"/>
      <c r="BK1" s="85" t="s">
        <v>104</v>
      </c>
      <c r="BL1" s="86"/>
      <c r="BM1" s="86"/>
      <c r="BN1" s="86"/>
      <c r="BO1" s="86"/>
      <c r="BP1" s="86"/>
      <c r="BQ1" s="86"/>
      <c r="BR1" s="87"/>
    </row>
    <row r="2" spans="1:70" s="6" customFormat="1" ht="67.5" customHeight="1" thickBot="1">
      <c r="A2" s="71"/>
      <c r="B2" s="71"/>
      <c r="C2" s="71"/>
      <c r="D2" s="79"/>
      <c r="E2" s="2" t="s">
        <v>4</v>
      </c>
      <c r="F2" s="2" t="s">
        <v>5</v>
      </c>
      <c r="G2" s="2" t="s">
        <v>6</v>
      </c>
      <c r="H2" s="2" t="s">
        <v>7</v>
      </c>
      <c r="I2" s="2" t="s">
        <v>8</v>
      </c>
      <c r="J2" s="2" t="s">
        <v>9</v>
      </c>
      <c r="K2" s="3" t="s">
        <v>10</v>
      </c>
      <c r="L2" s="2" t="s">
        <v>11</v>
      </c>
      <c r="M2" s="2" t="s">
        <v>12</v>
      </c>
      <c r="N2" s="2" t="s">
        <v>13</v>
      </c>
      <c r="O2" s="2" t="s">
        <v>14</v>
      </c>
      <c r="P2" s="2" t="s">
        <v>15</v>
      </c>
      <c r="Q2" s="2" t="s">
        <v>87</v>
      </c>
      <c r="R2" s="2" t="s">
        <v>16</v>
      </c>
      <c r="S2" s="3" t="s">
        <v>86</v>
      </c>
      <c r="T2" s="3" t="s">
        <v>17</v>
      </c>
      <c r="U2" s="3" t="s">
        <v>18</v>
      </c>
      <c r="V2" s="3" t="s">
        <v>19</v>
      </c>
      <c r="W2" s="3" t="s">
        <v>20</v>
      </c>
      <c r="X2" s="3" t="s">
        <v>21</v>
      </c>
      <c r="Y2" s="2" t="s">
        <v>22</v>
      </c>
      <c r="Z2" s="2" t="s">
        <v>23</v>
      </c>
      <c r="AA2" s="2" t="s">
        <v>24</v>
      </c>
      <c r="AB2" s="2" t="s">
        <v>25</v>
      </c>
      <c r="AC2" s="2" t="s">
        <v>26</v>
      </c>
      <c r="AD2" s="2" t="s">
        <v>94</v>
      </c>
      <c r="AE2" s="2" t="s">
        <v>95</v>
      </c>
      <c r="AF2" s="2" t="s">
        <v>96</v>
      </c>
      <c r="AG2" s="2" t="s">
        <v>97</v>
      </c>
      <c r="AH2" s="2" t="s">
        <v>105</v>
      </c>
      <c r="AI2" s="2" t="s">
        <v>106</v>
      </c>
      <c r="AJ2" s="2" t="s">
        <v>107</v>
      </c>
      <c r="AK2" s="2" t="s">
        <v>108</v>
      </c>
      <c r="AL2" s="2" t="s">
        <v>132</v>
      </c>
      <c r="AM2" s="2" t="s">
        <v>133</v>
      </c>
      <c r="AN2" s="2" t="s">
        <v>134</v>
      </c>
      <c r="AO2" s="2" t="s">
        <v>135</v>
      </c>
      <c r="AP2" s="2" t="s">
        <v>150</v>
      </c>
      <c r="AQ2" s="2" t="s">
        <v>151</v>
      </c>
      <c r="AR2" s="2" t="s">
        <v>152</v>
      </c>
      <c r="AS2" s="2" t="s">
        <v>27</v>
      </c>
      <c r="AT2" s="2" t="s">
        <v>28</v>
      </c>
      <c r="AU2" s="4" t="s">
        <v>29</v>
      </c>
      <c r="AV2" s="4" t="s">
        <v>30</v>
      </c>
      <c r="AW2" s="5" t="s">
        <v>31</v>
      </c>
      <c r="AX2" s="2" t="s">
        <v>32</v>
      </c>
      <c r="AY2" s="2" t="s">
        <v>33</v>
      </c>
      <c r="AZ2" s="2" t="s">
        <v>34</v>
      </c>
      <c r="BA2" s="2" t="s">
        <v>35</v>
      </c>
      <c r="BB2" s="2" t="s">
        <v>100</v>
      </c>
      <c r="BC2" s="2" t="s">
        <v>36</v>
      </c>
      <c r="BD2" s="2" t="s">
        <v>101</v>
      </c>
      <c r="BE2" s="2" t="s">
        <v>37</v>
      </c>
      <c r="BF2" s="2" t="s">
        <v>38</v>
      </c>
      <c r="BG2" s="2" t="s">
        <v>39</v>
      </c>
      <c r="BH2" s="2" t="s">
        <v>40</v>
      </c>
      <c r="BI2" s="2" t="s">
        <v>41</v>
      </c>
      <c r="BJ2" s="2" t="s">
        <v>42</v>
      </c>
      <c r="BK2" s="2" t="s">
        <v>43</v>
      </c>
      <c r="BL2" s="2" t="s">
        <v>44</v>
      </c>
      <c r="BM2" s="2" t="s">
        <v>45</v>
      </c>
      <c r="BN2" s="2" t="s">
        <v>46</v>
      </c>
      <c r="BO2" s="2" t="s">
        <v>47</v>
      </c>
      <c r="BP2" s="2" t="s">
        <v>48</v>
      </c>
      <c r="BQ2" s="2" t="s">
        <v>49</v>
      </c>
      <c r="BR2" s="2" t="s">
        <v>50</v>
      </c>
    </row>
    <row r="3" spans="1:70" s="11" customFormat="1" ht="11.25" customHeight="1">
      <c r="A3" s="7" t="s">
        <v>51</v>
      </c>
      <c r="B3" s="7" t="s">
        <v>51</v>
      </c>
      <c r="C3" s="7" t="s">
        <v>51</v>
      </c>
      <c r="D3" s="7" t="s">
        <v>51</v>
      </c>
      <c r="E3" s="8" t="s">
        <v>52</v>
      </c>
      <c r="F3" s="8" t="s">
        <v>53</v>
      </c>
      <c r="G3" s="8" t="s">
        <v>54</v>
      </c>
      <c r="H3" s="8" t="s">
        <v>55</v>
      </c>
      <c r="I3" s="8" t="s">
        <v>56</v>
      </c>
      <c r="J3" s="8" t="s">
        <v>57</v>
      </c>
      <c r="K3" s="8" t="s">
        <v>58</v>
      </c>
      <c r="L3" s="8" t="s">
        <v>59</v>
      </c>
      <c r="M3" s="8" t="s">
        <v>60</v>
      </c>
      <c r="N3" s="8" t="s">
        <v>61</v>
      </c>
      <c r="O3" s="8" t="s">
        <v>62</v>
      </c>
      <c r="P3" s="8" t="s">
        <v>63</v>
      </c>
      <c r="Q3" s="8" t="s">
        <v>98</v>
      </c>
      <c r="R3" s="8" t="s">
        <v>99</v>
      </c>
      <c r="S3" s="8" t="s">
        <v>64</v>
      </c>
      <c r="T3" s="8" t="s">
        <v>65</v>
      </c>
      <c r="U3" s="8" t="s">
        <v>66</v>
      </c>
      <c r="V3" s="8" t="s">
        <v>67</v>
      </c>
      <c r="W3" s="8" t="s">
        <v>68</v>
      </c>
      <c r="X3" s="8" t="s">
        <v>69</v>
      </c>
      <c r="Y3" s="8" t="s">
        <v>70</v>
      </c>
      <c r="Z3" s="8" t="s">
        <v>71</v>
      </c>
      <c r="AA3" s="8" t="s">
        <v>72</v>
      </c>
      <c r="AB3" s="8" t="s">
        <v>73</v>
      </c>
      <c r="AC3" s="8" t="s">
        <v>74</v>
      </c>
      <c r="AD3" s="8" t="s">
        <v>75</v>
      </c>
      <c r="AE3" s="8" t="s">
        <v>76</v>
      </c>
      <c r="AF3" s="8" t="s">
        <v>88</v>
      </c>
      <c r="AG3" s="8" t="s">
        <v>77</v>
      </c>
      <c r="AH3" s="8" t="s">
        <v>78</v>
      </c>
      <c r="AI3" s="8" t="s">
        <v>79</v>
      </c>
      <c r="AJ3" s="8" t="s">
        <v>89</v>
      </c>
      <c r="AK3" s="8" t="s">
        <v>90</v>
      </c>
      <c r="AL3" s="8" t="s">
        <v>91</v>
      </c>
      <c r="AM3" s="8" t="s">
        <v>92</v>
      </c>
      <c r="AN3" s="8" t="s">
        <v>93</v>
      </c>
      <c r="AO3" s="8" t="s">
        <v>136</v>
      </c>
      <c r="AP3" s="8" t="s">
        <v>137</v>
      </c>
      <c r="AQ3" s="8" t="s">
        <v>138</v>
      </c>
      <c r="AR3" s="8" t="s">
        <v>139</v>
      </c>
      <c r="AS3" s="8" t="s">
        <v>153</v>
      </c>
      <c r="AT3" s="8" t="s">
        <v>154</v>
      </c>
      <c r="AU3" s="8" t="s">
        <v>155</v>
      </c>
      <c r="AV3" s="9" t="s">
        <v>80</v>
      </c>
      <c r="AW3" s="10" t="s">
        <v>81</v>
      </c>
      <c r="AX3" s="8" t="s">
        <v>82</v>
      </c>
      <c r="AY3" s="8" t="s">
        <v>83</v>
      </c>
      <c r="AZ3" s="8" t="s">
        <v>160</v>
      </c>
      <c r="BA3" s="8" t="s">
        <v>161</v>
      </c>
      <c r="BB3" s="8" t="s">
        <v>162</v>
      </c>
      <c r="BC3" s="8" t="s">
        <v>163</v>
      </c>
      <c r="BD3" s="8" t="s">
        <v>164</v>
      </c>
      <c r="BE3" s="8" t="s">
        <v>165</v>
      </c>
      <c r="BF3" s="8" t="s">
        <v>166</v>
      </c>
      <c r="BG3" s="8" t="s">
        <v>167</v>
      </c>
      <c r="BH3" s="8" t="s">
        <v>168</v>
      </c>
      <c r="BI3" s="8" t="s">
        <v>169</v>
      </c>
      <c r="BJ3" s="8" t="s">
        <v>170</v>
      </c>
      <c r="BK3" s="8" t="s">
        <v>171</v>
      </c>
      <c r="BL3" s="8" t="s">
        <v>172</v>
      </c>
      <c r="BM3" s="8" t="s">
        <v>173</v>
      </c>
      <c r="BN3" s="8" t="s">
        <v>175</v>
      </c>
      <c r="BO3" s="8" t="s">
        <v>174</v>
      </c>
      <c r="BP3" s="8" t="s">
        <v>176</v>
      </c>
      <c r="BQ3" s="8" t="s">
        <v>177</v>
      </c>
      <c r="BR3" s="8" t="s">
        <v>178</v>
      </c>
    </row>
    <row r="4" spans="1:70" s="11" customFormat="1" ht="45">
      <c r="A4" s="16">
        <v>5803888</v>
      </c>
      <c r="B4" s="15" t="s">
        <v>140</v>
      </c>
      <c r="C4" s="15">
        <v>202</v>
      </c>
      <c r="D4" s="16">
        <v>1</v>
      </c>
      <c r="E4" s="18" t="s">
        <v>141</v>
      </c>
      <c r="F4" s="44">
        <v>321712</v>
      </c>
      <c r="G4" s="20" t="s">
        <v>199</v>
      </c>
      <c r="H4" s="21">
        <v>39421</v>
      </c>
      <c r="I4" s="19">
        <v>40517</v>
      </c>
      <c r="J4" s="38">
        <v>840</v>
      </c>
      <c r="K4" s="46">
        <v>60000</v>
      </c>
      <c r="L4" s="27">
        <v>0.17</v>
      </c>
      <c r="M4" s="39">
        <v>0</v>
      </c>
      <c r="N4" s="15" t="s">
        <v>147</v>
      </c>
      <c r="O4" s="22" t="s">
        <v>145</v>
      </c>
      <c r="P4" s="15" t="s">
        <v>179</v>
      </c>
      <c r="Q4" s="17" t="s">
        <v>143</v>
      </c>
      <c r="R4" s="17" t="s">
        <v>143</v>
      </c>
      <c r="S4" s="29">
        <f>SUM(T4:W4)</f>
        <v>1490157.74</v>
      </c>
      <c r="T4" s="29">
        <v>1490157.74</v>
      </c>
      <c r="U4" s="29">
        <v>0</v>
      </c>
      <c r="V4" s="29">
        <v>0</v>
      </c>
      <c r="W4" s="31">
        <v>0</v>
      </c>
      <c r="X4" s="30">
        <f>IF(J4=840,S4/27.6913,IF(J4=978,S4/32.547,IF(J4=980,S4,"уточныть валюту та курс")))</f>
        <v>53813.209925138945</v>
      </c>
      <c r="Y4" s="15" t="s">
        <v>149</v>
      </c>
      <c r="Z4" s="15" t="s">
        <v>149</v>
      </c>
      <c r="AA4" s="15" t="s">
        <v>149</v>
      </c>
      <c r="AB4" s="15" t="s">
        <v>143</v>
      </c>
      <c r="AC4" s="15" t="s">
        <v>149</v>
      </c>
      <c r="AD4" s="31">
        <v>0</v>
      </c>
      <c r="AE4" s="31">
        <v>0</v>
      </c>
      <c r="AF4" s="31">
        <v>0</v>
      </c>
      <c r="AG4" s="31">
        <v>0</v>
      </c>
      <c r="AH4" s="31">
        <v>0</v>
      </c>
      <c r="AI4" s="31">
        <v>0</v>
      </c>
      <c r="AJ4" s="31">
        <v>0</v>
      </c>
      <c r="AK4" s="31">
        <v>0</v>
      </c>
      <c r="AL4" s="31">
        <v>0</v>
      </c>
      <c r="AM4" s="31">
        <v>0</v>
      </c>
      <c r="AN4" s="31">
        <v>0</v>
      </c>
      <c r="AO4" s="31">
        <v>0</v>
      </c>
      <c r="AP4" s="31">
        <v>0</v>
      </c>
      <c r="AQ4" s="31">
        <v>0</v>
      </c>
      <c r="AR4" s="31">
        <v>0</v>
      </c>
      <c r="AS4" s="33">
        <v>42366</v>
      </c>
      <c r="AT4" s="30">
        <v>49031.11</v>
      </c>
      <c r="AU4" s="37">
        <v>3525</v>
      </c>
      <c r="AV4" s="15" t="s">
        <v>156</v>
      </c>
      <c r="AW4" s="32">
        <v>40517</v>
      </c>
      <c r="AX4" s="17" t="s">
        <v>143</v>
      </c>
      <c r="AY4" s="17" t="s">
        <v>143</v>
      </c>
      <c r="AZ4" s="15" t="s">
        <v>149</v>
      </c>
      <c r="BA4" s="22" t="s">
        <v>231</v>
      </c>
      <c r="BB4" s="22" t="s">
        <v>158</v>
      </c>
      <c r="BC4" s="22" t="s">
        <v>194</v>
      </c>
      <c r="BD4" s="22" t="s">
        <v>267</v>
      </c>
      <c r="BE4" s="35">
        <v>474169.75</v>
      </c>
      <c r="BF4" s="35">
        <v>601349.76</v>
      </c>
      <c r="BG4" s="32">
        <v>41977</v>
      </c>
      <c r="BH4" s="32">
        <v>42992</v>
      </c>
      <c r="BI4" s="22" t="s">
        <v>143</v>
      </c>
      <c r="BJ4" s="22" t="s">
        <v>143</v>
      </c>
      <c r="BK4" s="15" t="s">
        <v>149</v>
      </c>
      <c r="BL4" s="15" t="s">
        <v>143</v>
      </c>
      <c r="BM4" s="15" t="s">
        <v>143</v>
      </c>
      <c r="BN4" s="15" t="s">
        <v>143</v>
      </c>
      <c r="BO4" s="15" t="s">
        <v>149</v>
      </c>
      <c r="BP4" s="15" t="s">
        <v>143</v>
      </c>
      <c r="BQ4" s="15"/>
      <c r="BR4" s="34"/>
    </row>
    <row r="5" spans="1:70" s="11" customFormat="1" ht="135.75" thickBot="1">
      <c r="A5" s="17">
        <v>5816364</v>
      </c>
      <c r="B5" s="17" t="s">
        <v>140</v>
      </c>
      <c r="C5" s="17">
        <v>201</v>
      </c>
      <c r="D5" s="16">
        <v>1</v>
      </c>
      <c r="E5" s="18" t="s">
        <v>141</v>
      </c>
      <c r="F5" s="44">
        <v>321712</v>
      </c>
      <c r="G5" s="20" t="s">
        <v>200</v>
      </c>
      <c r="H5" s="21">
        <v>39197</v>
      </c>
      <c r="I5" s="21">
        <v>41754</v>
      </c>
      <c r="J5" s="25">
        <v>840</v>
      </c>
      <c r="K5" s="26">
        <v>60000</v>
      </c>
      <c r="L5" s="27">
        <v>0.16</v>
      </c>
      <c r="M5" s="27">
        <v>0</v>
      </c>
      <c r="N5" s="28" t="s">
        <v>148</v>
      </c>
      <c r="O5" s="28" t="s">
        <v>142</v>
      </c>
      <c r="P5" s="17" t="s">
        <v>179</v>
      </c>
      <c r="Q5" s="15" t="s">
        <v>143</v>
      </c>
      <c r="R5" s="15" t="s">
        <v>143</v>
      </c>
      <c r="S5" s="29">
        <f>SUM(T5:W5)</f>
        <v>2106735.28</v>
      </c>
      <c r="T5" s="29">
        <v>1146397.67</v>
      </c>
      <c r="U5" s="29">
        <v>960337.61</v>
      </c>
      <c r="V5" s="29">
        <v>0</v>
      </c>
      <c r="W5" s="31">
        <v>0</v>
      </c>
      <c r="X5" s="30">
        <f>IF(J5=840,S5/27.6913,IF(J5=978,S5/32.547,IF(J5=980,S5,"уточныть валюту та курс")))</f>
        <v>76079.320219708</v>
      </c>
      <c r="Y5" s="15" t="s">
        <v>149</v>
      </c>
      <c r="Z5" s="15" t="s">
        <v>149</v>
      </c>
      <c r="AA5" s="47"/>
      <c r="AB5" s="17" t="s">
        <v>143</v>
      </c>
      <c r="AC5" s="17" t="s">
        <v>149</v>
      </c>
      <c r="AD5" s="23">
        <v>0</v>
      </c>
      <c r="AE5" s="23">
        <v>0</v>
      </c>
      <c r="AF5" s="23">
        <v>0</v>
      </c>
      <c r="AG5" s="23">
        <v>0</v>
      </c>
      <c r="AH5" s="23">
        <v>0</v>
      </c>
      <c r="AI5" s="23">
        <v>0</v>
      </c>
      <c r="AJ5" s="23">
        <v>0</v>
      </c>
      <c r="AK5" s="23">
        <v>0</v>
      </c>
      <c r="AL5" s="23">
        <v>0</v>
      </c>
      <c r="AM5" s="23">
        <v>0</v>
      </c>
      <c r="AN5" s="23">
        <v>0</v>
      </c>
      <c r="AO5" s="23">
        <v>0</v>
      </c>
      <c r="AP5" s="23">
        <v>0</v>
      </c>
      <c r="AQ5" s="23">
        <v>0</v>
      </c>
      <c r="AR5" s="23">
        <v>0</v>
      </c>
      <c r="AS5" s="33">
        <v>39864</v>
      </c>
      <c r="AT5" s="31">
        <v>8651.95</v>
      </c>
      <c r="AU5" s="17">
        <v>4161</v>
      </c>
      <c r="AV5" s="16">
        <v>4</v>
      </c>
      <c r="AW5" s="40">
        <v>42850</v>
      </c>
      <c r="AX5" s="15" t="s">
        <v>143</v>
      </c>
      <c r="AY5" s="15" t="s">
        <v>143</v>
      </c>
      <c r="AZ5" s="17" t="s">
        <v>149</v>
      </c>
      <c r="BA5" s="28" t="s">
        <v>232</v>
      </c>
      <c r="BB5" s="17" t="s">
        <v>157</v>
      </c>
      <c r="BC5" s="28" t="s">
        <v>233</v>
      </c>
      <c r="BD5" s="28" t="s">
        <v>268</v>
      </c>
      <c r="BE5" s="31">
        <v>308540</v>
      </c>
      <c r="BF5" s="43" t="s">
        <v>197</v>
      </c>
      <c r="BG5" s="43" t="s">
        <v>197</v>
      </c>
      <c r="BH5" s="33">
        <v>40113</v>
      </c>
      <c r="BI5" s="17" t="s">
        <v>143</v>
      </c>
      <c r="BJ5" s="22" t="s">
        <v>143</v>
      </c>
      <c r="BK5" s="15" t="s">
        <v>149</v>
      </c>
      <c r="BL5" s="15" t="s">
        <v>143</v>
      </c>
      <c r="BM5" s="15" t="s">
        <v>149</v>
      </c>
      <c r="BN5" s="17" t="s">
        <v>143</v>
      </c>
      <c r="BO5" s="17" t="s">
        <v>143</v>
      </c>
      <c r="BP5" s="17" t="s">
        <v>143</v>
      </c>
      <c r="BQ5" s="17" t="s">
        <v>143</v>
      </c>
      <c r="BR5" s="36" t="s">
        <v>260</v>
      </c>
    </row>
    <row r="6" spans="1:70" s="11" customFormat="1" ht="360">
      <c r="A6" s="17">
        <v>5931715</v>
      </c>
      <c r="B6" s="17" t="s">
        <v>140</v>
      </c>
      <c r="C6" s="17">
        <v>202</v>
      </c>
      <c r="D6" s="16">
        <v>1</v>
      </c>
      <c r="E6" s="18" t="s">
        <v>141</v>
      </c>
      <c r="F6" s="44">
        <v>321712</v>
      </c>
      <c r="G6" s="20" t="s">
        <v>201</v>
      </c>
      <c r="H6" s="21">
        <v>38946</v>
      </c>
      <c r="I6" s="21">
        <v>40042</v>
      </c>
      <c r="J6" s="25">
        <v>840</v>
      </c>
      <c r="K6" s="42">
        <v>475000</v>
      </c>
      <c r="L6" s="48">
        <v>0.17</v>
      </c>
      <c r="M6" s="27">
        <v>0</v>
      </c>
      <c r="N6" s="28" t="s">
        <v>148</v>
      </c>
      <c r="O6" s="28" t="s">
        <v>145</v>
      </c>
      <c r="P6" s="17" t="s">
        <v>179</v>
      </c>
      <c r="Q6" s="15" t="s">
        <v>143</v>
      </c>
      <c r="R6" s="15" t="s">
        <v>143</v>
      </c>
      <c r="S6" s="29">
        <f aca="true" t="shared" si="0" ref="S6:S19">SUM(T6:W6)</f>
        <v>14559646.91</v>
      </c>
      <c r="T6" s="29">
        <v>13153367.5</v>
      </c>
      <c r="U6" s="29">
        <v>1406279.41</v>
      </c>
      <c r="V6" s="29">
        <v>0</v>
      </c>
      <c r="W6" s="31">
        <v>0</v>
      </c>
      <c r="X6" s="30">
        <f>IF(J6=840,S6/27.6913,IF(J6=978,S6/32.547,IF(J6=980,S6,"уточныть валюту та курс")))</f>
        <v>525784.1600069336</v>
      </c>
      <c r="Y6" s="15" t="s">
        <v>149</v>
      </c>
      <c r="Z6" s="28" t="s">
        <v>202</v>
      </c>
      <c r="AA6" s="47"/>
      <c r="AB6" s="17" t="s">
        <v>143</v>
      </c>
      <c r="AC6" s="17" t="s">
        <v>143</v>
      </c>
      <c r="AD6" s="23">
        <v>0</v>
      </c>
      <c r="AE6" s="23">
        <v>0</v>
      </c>
      <c r="AF6" s="23">
        <v>0</v>
      </c>
      <c r="AG6" s="23">
        <v>0</v>
      </c>
      <c r="AH6" s="23">
        <v>0</v>
      </c>
      <c r="AI6" s="23">
        <v>0</v>
      </c>
      <c r="AJ6" s="23">
        <v>0</v>
      </c>
      <c r="AK6" s="23">
        <v>0</v>
      </c>
      <c r="AL6" s="23">
        <v>0</v>
      </c>
      <c r="AM6" s="23">
        <v>0</v>
      </c>
      <c r="AN6" s="23">
        <v>0</v>
      </c>
      <c r="AO6" s="23">
        <v>0</v>
      </c>
      <c r="AP6" s="23">
        <v>0</v>
      </c>
      <c r="AQ6" s="23">
        <v>0</v>
      </c>
      <c r="AR6" s="23">
        <v>0</v>
      </c>
      <c r="AS6" s="33">
        <v>40133</v>
      </c>
      <c r="AT6" s="31">
        <v>55972</v>
      </c>
      <c r="AU6" s="17">
        <v>4218</v>
      </c>
      <c r="AV6" s="16">
        <v>4</v>
      </c>
      <c r="AW6" s="40">
        <v>41138</v>
      </c>
      <c r="AX6" s="15" t="s">
        <v>143</v>
      </c>
      <c r="AY6" s="15" t="s">
        <v>143</v>
      </c>
      <c r="AZ6" s="17" t="s">
        <v>149</v>
      </c>
      <c r="BA6" s="28" t="s">
        <v>234</v>
      </c>
      <c r="BB6" s="28" t="s">
        <v>158</v>
      </c>
      <c r="BC6" s="28" t="s">
        <v>235</v>
      </c>
      <c r="BD6" s="36" t="s">
        <v>285</v>
      </c>
      <c r="BE6" s="31">
        <v>4135451</v>
      </c>
      <c r="BF6" s="31">
        <v>2170981.8499999996</v>
      </c>
      <c r="BG6" s="62" t="s">
        <v>236</v>
      </c>
      <c r="BH6" s="62" t="s">
        <v>237</v>
      </c>
      <c r="BI6" s="22" t="s">
        <v>143</v>
      </c>
      <c r="BJ6" s="22" t="s">
        <v>143</v>
      </c>
      <c r="BK6" s="17" t="s">
        <v>149</v>
      </c>
      <c r="BL6" s="17" t="s">
        <v>143</v>
      </c>
      <c r="BM6" s="17" t="s">
        <v>149</v>
      </c>
      <c r="BN6" s="17" t="s">
        <v>143</v>
      </c>
      <c r="BO6" s="17" t="s">
        <v>149</v>
      </c>
      <c r="BP6" s="17" t="s">
        <v>143</v>
      </c>
      <c r="BQ6" s="17" t="s">
        <v>143</v>
      </c>
      <c r="BR6" s="36" t="s">
        <v>279</v>
      </c>
    </row>
    <row r="7" spans="1:70" s="11" customFormat="1" ht="60">
      <c r="A7" s="16">
        <v>5811544</v>
      </c>
      <c r="B7" s="16" t="s">
        <v>140</v>
      </c>
      <c r="C7" s="16">
        <v>202</v>
      </c>
      <c r="D7" s="16">
        <v>1</v>
      </c>
      <c r="E7" s="18" t="s">
        <v>141</v>
      </c>
      <c r="F7" s="44">
        <v>321712</v>
      </c>
      <c r="G7" s="20" t="s">
        <v>203</v>
      </c>
      <c r="H7" s="21">
        <v>39147</v>
      </c>
      <c r="I7" s="19">
        <v>46818</v>
      </c>
      <c r="J7" s="38">
        <v>840</v>
      </c>
      <c r="K7" s="46">
        <v>150000</v>
      </c>
      <c r="L7" s="49">
        <v>0.15</v>
      </c>
      <c r="M7" s="49">
        <v>0</v>
      </c>
      <c r="N7" s="16" t="s">
        <v>144</v>
      </c>
      <c r="O7" s="45" t="s">
        <v>146</v>
      </c>
      <c r="P7" s="16" t="s">
        <v>189</v>
      </c>
      <c r="Q7" s="16" t="s">
        <v>143</v>
      </c>
      <c r="R7" s="16" t="s">
        <v>143</v>
      </c>
      <c r="S7" s="50">
        <f t="shared" si="0"/>
        <v>10817436.04</v>
      </c>
      <c r="T7" s="29">
        <v>3890073.82</v>
      </c>
      <c r="U7" s="29">
        <v>6927362.22</v>
      </c>
      <c r="V7" s="29">
        <v>0</v>
      </c>
      <c r="W7" s="51">
        <v>0</v>
      </c>
      <c r="X7" s="30">
        <f>IF(J7=840,S7/27.6913,IF(J7=978,S7/32.547,IF(J7=980,S7,"уточныть валюту та курс")))</f>
        <v>390643.84987342596</v>
      </c>
      <c r="Y7" s="16" t="s">
        <v>149</v>
      </c>
      <c r="Z7" s="16" t="s">
        <v>149</v>
      </c>
      <c r="AA7" s="16"/>
      <c r="AB7" s="16" t="s">
        <v>191</v>
      </c>
      <c r="AC7" s="16" t="s">
        <v>149</v>
      </c>
      <c r="AD7" s="52">
        <v>0</v>
      </c>
      <c r="AE7" s="52">
        <v>0</v>
      </c>
      <c r="AF7" s="52">
        <v>0</v>
      </c>
      <c r="AG7" s="52">
        <v>0</v>
      </c>
      <c r="AH7" s="52">
        <v>0</v>
      </c>
      <c r="AI7" s="52">
        <v>0</v>
      </c>
      <c r="AJ7" s="52">
        <v>0</v>
      </c>
      <c r="AK7" s="52">
        <v>0</v>
      </c>
      <c r="AL7" s="52">
        <v>0</v>
      </c>
      <c r="AM7" s="52">
        <v>0</v>
      </c>
      <c r="AN7" s="52">
        <v>0</v>
      </c>
      <c r="AO7" s="52">
        <v>0</v>
      </c>
      <c r="AP7" s="52">
        <v>0</v>
      </c>
      <c r="AQ7" s="52">
        <v>0</v>
      </c>
      <c r="AR7" s="52">
        <v>0</v>
      </c>
      <c r="AS7" s="53">
        <v>39855</v>
      </c>
      <c r="AT7" s="54">
        <v>7700</v>
      </c>
      <c r="AU7" s="37">
        <v>4372</v>
      </c>
      <c r="AV7" s="15">
        <v>4</v>
      </c>
      <c r="AW7" s="32">
        <v>47913</v>
      </c>
      <c r="AX7" s="16" t="s">
        <v>143</v>
      </c>
      <c r="AY7" s="16" t="s">
        <v>143</v>
      </c>
      <c r="AZ7" s="16" t="s">
        <v>149</v>
      </c>
      <c r="BA7" s="45" t="s">
        <v>238</v>
      </c>
      <c r="BB7" s="45" t="s">
        <v>158</v>
      </c>
      <c r="BC7" s="45" t="s">
        <v>181</v>
      </c>
      <c r="BD7" s="45" t="s">
        <v>269</v>
      </c>
      <c r="BE7" s="63">
        <v>1219953.75</v>
      </c>
      <c r="BF7" s="63">
        <v>1219578.3</v>
      </c>
      <c r="BG7" s="40">
        <v>40744</v>
      </c>
      <c r="BH7" s="40">
        <v>42985</v>
      </c>
      <c r="BI7" s="45" t="s">
        <v>143</v>
      </c>
      <c r="BJ7" s="45" t="s">
        <v>143</v>
      </c>
      <c r="BK7" s="16" t="s">
        <v>149</v>
      </c>
      <c r="BL7" s="16" t="s">
        <v>143</v>
      </c>
      <c r="BM7" s="16" t="s">
        <v>143</v>
      </c>
      <c r="BN7" s="16" t="s">
        <v>143</v>
      </c>
      <c r="BO7" s="16" t="s">
        <v>143</v>
      </c>
      <c r="BP7" s="16" t="s">
        <v>143</v>
      </c>
      <c r="BQ7" s="16"/>
      <c r="BR7" s="65" t="s">
        <v>261</v>
      </c>
    </row>
    <row r="8" spans="1:70" s="11" customFormat="1" ht="375">
      <c r="A8" s="45" t="s">
        <v>198</v>
      </c>
      <c r="B8" s="15" t="s">
        <v>140</v>
      </c>
      <c r="C8" s="15">
        <v>202</v>
      </c>
      <c r="D8" s="16">
        <v>1</v>
      </c>
      <c r="E8" s="18" t="s">
        <v>141</v>
      </c>
      <c r="F8" s="44">
        <v>321712</v>
      </c>
      <c r="G8" s="20" t="s">
        <v>204</v>
      </c>
      <c r="H8" s="21">
        <v>39038</v>
      </c>
      <c r="I8" s="19">
        <v>40278</v>
      </c>
      <c r="J8" s="38" t="s">
        <v>205</v>
      </c>
      <c r="K8" s="55" t="s">
        <v>206</v>
      </c>
      <c r="L8" s="56" t="s">
        <v>207</v>
      </c>
      <c r="M8" s="39">
        <v>0</v>
      </c>
      <c r="N8" s="22" t="s">
        <v>185</v>
      </c>
      <c r="O8" s="22" t="s">
        <v>208</v>
      </c>
      <c r="P8" s="15" t="s">
        <v>179</v>
      </c>
      <c r="Q8" s="15" t="s">
        <v>143</v>
      </c>
      <c r="R8" s="15" t="s">
        <v>143</v>
      </c>
      <c r="S8" s="29">
        <f t="shared" si="0"/>
        <v>8149903.76</v>
      </c>
      <c r="T8" s="29">
        <v>0</v>
      </c>
      <c r="U8" s="29">
        <v>8149903.76</v>
      </c>
      <c r="V8" s="29">
        <v>0</v>
      </c>
      <c r="W8" s="31">
        <v>0</v>
      </c>
      <c r="X8" s="57" t="s">
        <v>209</v>
      </c>
      <c r="Y8" s="15" t="s">
        <v>143</v>
      </c>
      <c r="Z8" s="15" t="s">
        <v>210</v>
      </c>
      <c r="AA8" s="15"/>
      <c r="AB8" s="15" t="s">
        <v>143</v>
      </c>
      <c r="AC8" s="15" t="s">
        <v>143</v>
      </c>
      <c r="AD8" s="23">
        <v>0</v>
      </c>
      <c r="AE8" s="23">
        <v>0</v>
      </c>
      <c r="AF8" s="23">
        <v>0</v>
      </c>
      <c r="AG8" s="23">
        <v>0</v>
      </c>
      <c r="AH8" s="23">
        <v>0</v>
      </c>
      <c r="AI8" s="23">
        <v>0</v>
      </c>
      <c r="AJ8" s="23">
        <v>0</v>
      </c>
      <c r="AK8" s="23">
        <v>0</v>
      </c>
      <c r="AL8" s="23">
        <v>0</v>
      </c>
      <c r="AM8" s="23">
        <v>0</v>
      </c>
      <c r="AN8" s="23">
        <v>0</v>
      </c>
      <c r="AO8" s="23">
        <v>0</v>
      </c>
      <c r="AP8" s="23">
        <v>0</v>
      </c>
      <c r="AQ8" s="23">
        <v>0</v>
      </c>
      <c r="AR8" s="23">
        <v>0</v>
      </c>
      <c r="AS8" s="33">
        <v>40492</v>
      </c>
      <c r="AT8" s="30">
        <v>12328416.46</v>
      </c>
      <c r="AU8" s="37">
        <v>3854</v>
      </c>
      <c r="AV8" s="15" t="s">
        <v>230</v>
      </c>
      <c r="AW8" s="32">
        <v>40822</v>
      </c>
      <c r="AX8" s="15" t="s">
        <v>143</v>
      </c>
      <c r="AY8" s="15" t="s">
        <v>143</v>
      </c>
      <c r="AZ8" s="15" t="s">
        <v>149</v>
      </c>
      <c r="BA8" s="22" t="s">
        <v>239</v>
      </c>
      <c r="BB8" s="22" t="s">
        <v>158</v>
      </c>
      <c r="BC8" s="22" t="s">
        <v>180</v>
      </c>
      <c r="BD8" s="22" t="s">
        <v>282</v>
      </c>
      <c r="BE8" s="35">
        <v>15834000</v>
      </c>
      <c r="BF8" s="35">
        <v>1549027.41</v>
      </c>
      <c r="BG8" s="64" t="s">
        <v>240</v>
      </c>
      <c r="BH8" s="64" t="s">
        <v>241</v>
      </c>
      <c r="BI8" s="22" t="s">
        <v>143</v>
      </c>
      <c r="BJ8" s="22" t="s">
        <v>143</v>
      </c>
      <c r="BK8" s="15" t="s">
        <v>143</v>
      </c>
      <c r="BL8" s="15" t="s">
        <v>143</v>
      </c>
      <c r="BM8" s="15" t="s">
        <v>143</v>
      </c>
      <c r="BN8" s="15" t="s">
        <v>143</v>
      </c>
      <c r="BO8" s="15" t="s">
        <v>149</v>
      </c>
      <c r="BP8" s="15" t="s">
        <v>149</v>
      </c>
      <c r="BQ8" s="15" t="s">
        <v>143</v>
      </c>
      <c r="BR8" s="34" t="s">
        <v>275</v>
      </c>
    </row>
    <row r="9" spans="1:70" s="11" customFormat="1" ht="210">
      <c r="A9" s="16">
        <v>5793934</v>
      </c>
      <c r="B9" s="16" t="s">
        <v>140</v>
      </c>
      <c r="C9" s="16">
        <v>202</v>
      </c>
      <c r="D9" s="16">
        <v>1</v>
      </c>
      <c r="E9" s="18" t="s">
        <v>141</v>
      </c>
      <c r="F9" s="44">
        <v>321712</v>
      </c>
      <c r="G9" s="20" t="s">
        <v>211</v>
      </c>
      <c r="H9" s="21">
        <v>39343</v>
      </c>
      <c r="I9" s="19">
        <v>40439</v>
      </c>
      <c r="J9" s="38">
        <v>840</v>
      </c>
      <c r="K9" s="46">
        <v>297000</v>
      </c>
      <c r="L9" s="49">
        <v>0.16</v>
      </c>
      <c r="M9" s="49">
        <v>0</v>
      </c>
      <c r="N9" s="16" t="s">
        <v>212</v>
      </c>
      <c r="O9" s="45" t="s">
        <v>213</v>
      </c>
      <c r="P9" s="16" t="s">
        <v>179</v>
      </c>
      <c r="Q9" s="16" t="s">
        <v>143</v>
      </c>
      <c r="R9" s="16" t="s">
        <v>143</v>
      </c>
      <c r="S9" s="50">
        <f t="shared" si="0"/>
        <v>10887472.05</v>
      </c>
      <c r="T9" s="50">
        <v>8224316.1</v>
      </c>
      <c r="U9" s="50">
        <v>2663155.95</v>
      </c>
      <c r="V9" s="50">
        <v>0</v>
      </c>
      <c r="W9" s="51">
        <v>0</v>
      </c>
      <c r="X9" s="54">
        <f aca="true" t="shared" si="1" ref="X9:X19">IF(J9=840,S9/27.6913,IF(J9=978,S9/32.547,IF(J9=980,S9,"уточныть валюту та курс")))</f>
        <v>393173.0200460073</v>
      </c>
      <c r="Y9" s="16" t="s">
        <v>214</v>
      </c>
      <c r="Z9" s="16" t="s">
        <v>215</v>
      </c>
      <c r="AA9" s="16" t="s">
        <v>149</v>
      </c>
      <c r="AB9" s="16" t="s">
        <v>216</v>
      </c>
      <c r="AC9" s="16" t="s">
        <v>149</v>
      </c>
      <c r="AD9" s="52">
        <v>0</v>
      </c>
      <c r="AE9" s="52">
        <v>0</v>
      </c>
      <c r="AF9" s="52">
        <v>0</v>
      </c>
      <c r="AG9" s="52">
        <v>0</v>
      </c>
      <c r="AH9" s="52">
        <v>0</v>
      </c>
      <c r="AI9" s="52">
        <v>0</v>
      </c>
      <c r="AJ9" s="52">
        <v>0</v>
      </c>
      <c r="AK9" s="52">
        <v>0</v>
      </c>
      <c r="AL9" s="52">
        <v>0</v>
      </c>
      <c r="AM9" s="52">
        <v>0</v>
      </c>
      <c r="AN9" s="52">
        <v>0</v>
      </c>
      <c r="AO9" s="52">
        <v>0</v>
      </c>
      <c r="AP9" s="52">
        <v>0</v>
      </c>
      <c r="AQ9" s="52">
        <v>0</v>
      </c>
      <c r="AR9" s="52">
        <v>0</v>
      </c>
      <c r="AS9" s="53">
        <v>39822</v>
      </c>
      <c r="AT9" s="54">
        <v>7700</v>
      </c>
      <c r="AU9" s="37">
        <v>4310</v>
      </c>
      <c r="AV9" s="15">
        <v>4</v>
      </c>
      <c r="AW9" s="32">
        <v>41535</v>
      </c>
      <c r="AX9" s="16" t="s">
        <v>143</v>
      </c>
      <c r="AY9" s="16" t="s">
        <v>143</v>
      </c>
      <c r="AZ9" s="16" t="s">
        <v>149</v>
      </c>
      <c r="BA9" s="45" t="s">
        <v>242</v>
      </c>
      <c r="BB9" s="45" t="s">
        <v>158</v>
      </c>
      <c r="BC9" s="45" t="s">
        <v>180</v>
      </c>
      <c r="BD9" s="45" t="s">
        <v>286</v>
      </c>
      <c r="BE9" s="63">
        <v>1212000</v>
      </c>
      <c r="BF9" s="63">
        <v>805229.84</v>
      </c>
      <c r="BG9" s="40">
        <v>41920</v>
      </c>
      <c r="BH9" s="40">
        <v>42909</v>
      </c>
      <c r="BI9" s="45" t="s">
        <v>143</v>
      </c>
      <c r="BJ9" s="45" t="s">
        <v>143</v>
      </c>
      <c r="BK9" s="16" t="s">
        <v>149</v>
      </c>
      <c r="BL9" s="16" t="s">
        <v>143</v>
      </c>
      <c r="BM9" s="16" t="s">
        <v>149</v>
      </c>
      <c r="BN9" s="16" t="s">
        <v>149</v>
      </c>
      <c r="BO9" s="16" t="s">
        <v>149</v>
      </c>
      <c r="BP9" s="16" t="s">
        <v>143</v>
      </c>
      <c r="BQ9" s="16" t="s">
        <v>143</v>
      </c>
      <c r="BR9" s="65" t="s">
        <v>287</v>
      </c>
    </row>
    <row r="10" spans="1:70" s="11" customFormat="1" ht="75">
      <c r="A10" s="16">
        <v>5931692</v>
      </c>
      <c r="B10" s="16" t="s">
        <v>140</v>
      </c>
      <c r="C10" s="16">
        <v>205</v>
      </c>
      <c r="D10" s="16">
        <v>1</v>
      </c>
      <c r="E10" s="18" t="s">
        <v>141</v>
      </c>
      <c r="F10" s="44">
        <v>321712</v>
      </c>
      <c r="G10" s="20" t="s">
        <v>217</v>
      </c>
      <c r="H10" s="21">
        <v>38905</v>
      </c>
      <c r="I10" s="19">
        <v>40731</v>
      </c>
      <c r="J10" s="38">
        <v>840</v>
      </c>
      <c r="K10" s="46">
        <v>340000</v>
      </c>
      <c r="L10" s="49">
        <v>0.14</v>
      </c>
      <c r="M10" s="49">
        <v>0</v>
      </c>
      <c r="N10" s="16" t="s">
        <v>218</v>
      </c>
      <c r="O10" s="45" t="s">
        <v>145</v>
      </c>
      <c r="P10" s="16" t="s">
        <v>179</v>
      </c>
      <c r="Q10" s="16" t="s">
        <v>143</v>
      </c>
      <c r="R10" s="16" t="s">
        <v>143</v>
      </c>
      <c r="S10" s="50">
        <f t="shared" si="0"/>
        <v>9540237.69</v>
      </c>
      <c r="T10" s="50">
        <v>9415042</v>
      </c>
      <c r="U10" s="50">
        <v>125195.69</v>
      </c>
      <c r="V10" s="50">
        <v>0</v>
      </c>
      <c r="W10" s="51">
        <v>0</v>
      </c>
      <c r="X10" s="54">
        <f t="shared" si="1"/>
        <v>344521.1199907552</v>
      </c>
      <c r="Y10" s="16" t="s">
        <v>149</v>
      </c>
      <c r="Z10" s="16"/>
      <c r="AA10" s="16"/>
      <c r="AB10" s="16" t="s">
        <v>143</v>
      </c>
      <c r="AC10" s="16" t="s">
        <v>143</v>
      </c>
      <c r="AD10" s="52">
        <v>0</v>
      </c>
      <c r="AE10" s="52">
        <v>0</v>
      </c>
      <c r="AF10" s="52">
        <v>0</v>
      </c>
      <c r="AG10" s="52">
        <v>0</v>
      </c>
      <c r="AH10" s="52">
        <v>0</v>
      </c>
      <c r="AI10" s="52">
        <v>0</v>
      </c>
      <c r="AJ10" s="52">
        <v>0</v>
      </c>
      <c r="AK10" s="52">
        <v>0</v>
      </c>
      <c r="AL10" s="52">
        <v>0</v>
      </c>
      <c r="AM10" s="52">
        <v>0</v>
      </c>
      <c r="AN10" s="52">
        <v>0</v>
      </c>
      <c r="AO10" s="52">
        <v>2252920.82</v>
      </c>
      <c r="AP10" s="52">
        <v>0</v>
      </c>
      <c r="AQ10" s="52">
        <v>0</v>
      </c>
      <c r="AR10" s="52">
        <v>0</v>
      </c>
      <c r="AS10" s="53">
        <v>43747</v>
      </c>
      <c r="AT10" s="54">
        <v>2252920.82</v>
      </c>
      <c r="AU10" s="37">
        <v>4251</v>
      </c>
      <c r="AV10" s="15">
        <v>4</v>
      </c>
      <c r="AW10" s="32">
        <v>41827</v>
      </c>
      <c r="AX10" s="16" t="s">
        <v>143</v>
      </c>
      <c r="AY10" s="16" t="s">
        <v>143</v>
      </c>
      <c r="AZ10" s="16" t="s">
        <v>143</v>
      </c>
      <c r="BA10" s="45" t="s">
        <v>243</v>
      </c>
      <c r="BB10" s="45" t="s">
        <v>159</v>
      </c>
      <c r="BC10" s="45"/>
      <c r="BD10" s="45" t="s">
        <v>196</v>
      </c>
      <c r="BE10" s="63">
        <v>2035000</v>
      </c>
      <c r="BF10" s="63"/>
      <c r="BG10" s="40"/>
      <c r="BH10" s="40">
        <v>42979</v>
      </c>
      <c r="BI10" s="45" t="s">
        <v>149</v>
      </c>
      <c r="BJ10" s="45" t="s">
        <v>143</v>
      </c>
      <c r="BK10" s="16" t="s">
        <v>143</v>
      </c>
      <c r="BL10" s="16" t="s">
        <v>143</v>
      </c>
      <c r="BM10" s="16" t="s">
        <v>149</v>
      </c>
      <c r="BN10" s="16" t="s">
        <v>149</v>
      </c>
      <c r="BO10" s="16" t="s">
        <v>143</v>
      </c>
      <c r="BP10" s="16" t="s">
        <v>143</v>
      </c>
      <c r="BQ10" s="16" t="s">
        <v>143</v>
      </c>
      <c r="BR10" s="65" t="s">
        <v>280</v>
      </c>
    </row>
    <row r="11" spans="1:70" s="11" customFormat="1" ht="195">
      <c r="A11" s="16">
        <v>5835846</v>
      </c>
      <c r="B11" s="16" t="s">
        <v>140</v>
      </c>
      <c r="C11" s="16">
        <v>205</v>
      </c>
      <c r="D11" s="16">
        <v>1</v>
      </c>
      <c r="E11" s="18" t="s">
        <v>141</v>
      </c>
      <c r="F11" s="44">
        <v>321712</v>
      </c>
      <c r="G11" s="20" t="s">
        <v>219</v>
      </c>
      <c r="H11" s="21">
        <v>39387</v>
      </c>
      <c r="I11" s="19">
        <v>40483</v>
      </c>
      <c r="J11" s="38">
        <v>840</v>
      </c>
      <c r="K11" s="46">
        <v>320000</v>
      </c>
      <c r="L11" s="49">
        <v>0.15</v>
      </c>
      <c r="M11" s="49">
        <v>0</v>
      </c>
      <c r="N11" s="16" t="s">
        <v>148</v>
      </c>
      <c r="O11" s="45" t="s">
        <v>145</v>
      </c>
      <c r="P11" s="16" t="s">
        <v>179</v>
      </c>
      <c r="Q11" s="16" t="s">
        <v>143</v>
      </c>
      <c r="R11" s="16" t="s">
        <v>143</v>
      </c>
      <c r="S11" s="50">
        <f t="shared" si="0"/>
        <v>7945348.13</v>
      </c>
      <c r="T11" s="50">
        <v>7945348.13</v>
      </c>
      <c r="U11" s="50">
        <v>0</v>
      </c>
      <c r="V11" s="50">
        <v>0</v>
      </c>
      <c r="W11" s="51">
        <v>0</v>
      </c>
      <c r="X11" s="54">
        <f t="shared" si="1"/>
        <v>286925.79004958237</v>
      </c>
      <c r="Y11" s="16" t="s">
        <v>149</v>
      </c>
      <c r="Z11" s="16"/>
      <c r="AA11" s="16"/>
      <c r="AB11" s="16" t="s">
        <v>143</v>
      </c>
      <c r="AC11" s="16" t="s">
        <v>149</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3">
        <v>42635</v>
      </c>
      <c r="AT11" s="54">
        <v>3383319.98</v>
      </c>
      <c r="AU11" s="37">
        <v>3560</v>
      </c>
      <c r="AV11" s="15" t="s">
        <v>193</v>
      </c>
      <c r="AW11" s="32">
        <v>40483</v>
      </c>
      <c r="AX11" s="16" t="s">
        <v>143</v>
      </c>
      <c r="AY11" s="16" t="s">
        <v>143</v>
      </c>
      <c r="AZ11" s="16" t="s">
        <v>143</v>
      </c>
      <c r="BA11" s="45" t="s">
        <v>244</v>
      </c>
      <c r="BB11" s="45" t="s">
        <v>159</v>
      </c>
      <c r="BC11" s="45"/>
      <c r="BD11" s="45" t="s">
        <v>245</v>
      </c>
      <c r="BE11" s="63">
        <v>2581216.6</v>
      </c>
      <c r="BF11" s="63"/>
      <c r="BG11" s="40"/>
      <c r="BH11" s="40"/>
      <c r="BI11" s="45" t="s">
        <v>143</v>
      </c>
      <c r="BJ11" s="45" t="s">
        <v>149</v>
      </c>
      <c r="BK11" s="16" t="s">
        <v>149</v>
      </c>
      <c r="BL11" s="16" t="s">
        <v>143</v>
      </c>
      <c r="BM11" s="16" t="s">
        <v>149</v>
      </c>
      <c r="BN11" s="16" t="s">
        <v>149</v>
      </c>
      <c r="BO11" s="16" t="s">
        <v>143</v>
      </c>
      <c r="BP11" s="16" t="s">
        <v>143</v>
      </c>
      <c r="BQ11" s="16" t="s">
        <v>143</v>
      </c>
      <c r="BR11" s="65" t="s">
        <v>281</v>
      </c>
    </row>
    <row r="12" spans="1:70" s="11" customFormat="1" ht="150">
      <c r="A12" s="16">
        <v>5855312</v>
      </c>
      <c r="B12" s="16" t="s">
        <v>140</v>
      </c>
      <c r="C12" s="16">
        <v>203</v>
      </c>
      <c r="D12" s="16">
        <v>1</v>
      </c>
      <c r="E12" s="18" t="s">
        <v>141</v>
      </c>
      <c r="F12" s="44">
        <v>321712</v>
      </c>
      <c r="G12" s="20" t="s">
        <v>220</v>
      </c>
      <c r="H12" s="21">
        <v>39486</v>
      </c>
      <c r="I12" s="19">
        <v>39850</v>
      </c>
      <c r="J12" s="38">
        <v>980</v>
      </c>
      <c r="K12" s="46">
        <v>12500</v>
      </c>
      <c r="L12" s="49">
        <v>0.365</v>
      </c>
      <c r="M12" s="49">
        <v>0</v>
      </c>
      <c r="N12" s="16" t="s">
        <v>187</v>
      </c>
      <c r="O12" s="45" t="s">
        <v>188</v>
      </c>
      <c r="P12" s="16" t="s">
        <v>179</v>
      </c>
      <c r="Q12" s="16" t="s">
        <v>143</v>
      </c>
      <c r="R12" s="16" t="s">
        <v>143</v>
      </c>
      <c r="S12" s="50">
        <f t="shared" si="0"/>
        <v>13403.12</v>
      </c>
      <c r="T12" s="50">
        <v>11991.03</v>
      </c>
      <c r="U12" s="50">
        <v>1412.09</v>
      </c>
      <c r="V12" s="50">
        <v>0</v>
      </c>
      <c r="W12" s="51">
        <v>0</v>
      </c>
      <c r="X12" s="54">
        <f t="shared" si="1"/>
        <v>13403.12</v>
      </c>
      <c r="Y12" s="16" t="s">
        <v>149</v>
      </c>
      <c r="Z12" s="16" t="s">
        <v>221</v>
      </c>
      <c r="AA12" s="16"/>
      <c r="AB12" s="16" t="s">
        <v>143</v>
      </c>
      <c r="AC12" s="16" t="s">
        <v>149</v>
      </c>
      <c r="AD12" s="52">
        <v>0</v>
      </c>
      <c r="AE12" s="52">
        <v>0</v>
      </c>
      <c r="AF12" s="52">
        <v>0</v>
      </c>
      <c r="AG12" s="52">
        <v>0</v>
      </c>
      <c r="AH12" s="52">
        <v>0</v>
      </c>
      <c r="AI12" s="52">
        <v>0</v>
      </c>
      <c r="AJ12" s="52">
        <v>0</v>
      </c>
      <c r="AK12" s="52">
        <v>0</v>
      </c>
      <c r="AL12" s="52">
        <v>0</v>
      </c>
      <c r="AM12" s="52">
        <v>0</v>
      </c>
      <c r="AN12" s="52">
        <v>0</v>
      </c>
      <c r="AO12" s="52">
        <v>0</v>
      </c>
      <c r="AP12" s="52">
        <v>0</v>
      </c>
      <c r="AQ12" s="52">
        <v>0</v>
      </c>
      <c r="AR12" s="52">
        <v>0</v>
      </c>
      <c r="AS12" s="53">
        <v>39689</v>
      </c>
      <c r="AT12" s="54">
        <v>13500</v>
      </c>
      <c r="AU12" s="37">
        <v>4215</v>
      </c>
      <c r="AV12" s="15">
        <v>1</v>
      </c>
      <c r="AW12" s="32">
        <v>40945</v>
      </c>
      <c r="AX12" s="16" t="s">
        <v>143</v>
      </c>
      <c r="AY12" s="16" t="s">
        <v>143</v>
      </c>
      <c r="AZ12" s="16" t="s">
        <v>143</v>
      </c>
      <c r="BA12" s="45" t="s">
        <v>246</v>
      </c>
      <c r="BB12" s="45" t="s">
        <v>192</v>
      </c>
      <c r="BC12" s="45" t="s">
        <v>247</v>
      </c>
      <c r="BD12" s="45" t="s">
        <v>248</v>
      </c>
      <c r="BE12" s="63">
        <v>13750</v>
      </c>
      <c r="BF12" s="63"/>
      <c r="BG12" s="40"/>
      <c r="BH12" s="40"/>
      <c r="BI12" s="45" t="s">
        <v>143</v>
      </c>
      <c r="BJ12" s="45" t="s">
        <v>143</v>
      </c>
      <c r="BK12" s="16" t="s">
        <v>149</v>
      </c>
      <c r="BL12" s="16" t="s">
        <v>143</v>
      </c>
      <c r="BM12" s="16" t="s">
        <v>143</v>
      </c>
      <c r="BN12" s="16" t="s">
        <v>143</v>
      </c>
      <c r="BO12" s="16" t="s">
        <v>143</v>
      </c>
      <c r="BP12" s="16" t="s">
        <v>143</v>
      </c>
      <c r="BQ12" s="16" t="s">
        <v>143</v>
      </c>
      <c r="BR12" s="65" t="s">
        <v>276</v>
      </c>
    </row>
    <row r="13" spans="1:70" s="11" customFormat="1" ht="252" customHeight="1">
      <c r="A13" s="15">
        <v>5817915</v>
      </c>
      <c r="B13" s="15" t="s">
        <v>140</v>
      </c>
      <c r="C13" s="15">
        <v>202</v>
      </c>
      <c r="D13" s="16">
        <v>1</v>
      </c>
      <c r="E13" s="18" t="s">
        <v>141</v>
      </c>
      <c r="F13" s="44">
        <v>321712</v>
      </c>
      <c r="G13" s="20" t="s">
        <v>222</v>
      </c>
      <c r="H13" s="21">
        <v>39199</v>
      </c>
      <c r="I13" s="19">
        <v>40935</v>
      </c>
      <c r="J13" s="38">
        <v>840</v>
      </c>
      <c r="K13" s="46">
        <v>460000</v>
      </c>
      <c r="L13" s="39">
        <v>0.18</v>
      </c>
      <c r="M13" s="39">
        <v>0</v>
      </c>
      <c r="N13" s="15" t="s">
        <v>185</v>
      </c>
      <c r="O13" s="22" t="s">
        <v>145</v>
      </c>
      <c r="P13" s="16" t="s">
        <v>179</v>
      </c>
      <c r="Q13" s="16" t="s">
        <v>143</v>
      </c>
      <c r="R13" s="16" t="s">
        <v>143</v>
      </c>
      <c r="S13" s="29">
        <f t="shared" si="0"/>
        <v>20167801.97</v>
      </c>
      <c r="T13" s="29">
        <v>12737998</v>
      </c>
      <c r="U13" s="29">
        <v>7429803.97</v>
      </c>
      <c r="V13" s="29">
        <v>0</v>
      </c>
      <c r="W13" s="31">
        <v>0</v>
      </c>
      <c r="X13" s="30">
        <f t="shared" si="1"/>
        <v>728308.2401331826</v>
      </c>
      <c r="Y13" s="15" t="s">
        <v>149</v>
      </c>
      <c r="Z13" s="15" t="s">
        <v>143</v>
      </c>
      <c r="AA13" s="15"/>
      <c r="AB13" s="15" t="s">
        <v>149</v>
      </c>
      <c r="AC13" s="15" t="s">
        <v>149</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33">
        <v>39758</v>
      </c>
      <c r="AT13" s="30">
        <v>40833.13</v>
      </c>
      <c r="AU13" s="17">
        <v>4251</v>
      </c>
      <c r="AV13" s="58">
        <v>4</v>
      </c>
      <c r="AW13" s="59">
        <v>40935</v>
      </c>
      <c r="AX13" s="15" t="s">
        <v>143</v>
      </c>
      <c r="AY13" s="15" t="s">
        <v>143</v>
      </c>
      <c r="AZ13" s="15" t="s">
        <v>149</v>
      </c>
      <c r="BA13" s="22" t="s">
        <v>249</v>
      </c>
      <c r="BB13" s="22" t="s">
        <v>158</v>
      </c>
      <c r="BC13" s="22" t="s">
        <v>250</v>
      </c>
      <c r="BD13" s="22" t="s">
        <v>283</v>
      </c>
      <c r="BE13" s="35">
        <v>3333000</v>
      </c>
      <c r="BF13" s="35">
        <v>1878823.52</v>
      </c>
      <c r="BG13" s="64" t="s">
        <v>251</v>
      </c>
      <c r="BH13" s="64" t="s">
        <v>252</v>
      </c>
      <c r="BI13" s="22" t="s">
        <v>143</v>
      </c>
      <c r="BJ13" s="22" t="s">
        <v>143</v>
      </c>
      <c r="BK13" s="15" t="s">
        <v>149</v>
      </c>
      <c r="BL13" s="15" t="s">
        <v>143</v>
      </c>
      <c r="BM13" s="15" t="s">
        <v>143</v>
      </c>
      <c r="BN13" s="15" t="s">
        <v>143</v>
      </c>
      <c r="BO13" s="15" t="s">
        <v>143</v>
      </c>
      <c r="BP13" s="15" t="s">
        <v>143</v>
      </c>
      <c r="BQ13" s="15" t="s">
        <v>143</v>
      </c>
      <c r="BR13" s="34" t="s">
        <v>262</v>
      </c>
    </row>
    <row r="14" spans="1:70" s="11" customFormat="1" ht="135">
      <c r="A14" s="15">
        <v>5782091</v>
      </c>
      <c r="B14" s="15" t="s">
        <v>140</v>
      </c>
      <c r="C14" s="15">
        <v>201</v>
      </c>
      <c r="D14" s="16">
        <v>1</v>
      </c>
      <c r="E14" s="18" t="s">
        <v>141</v>
      </c>
      <c r="F14" s="44">
        <v>321712</v>
      </c>
      <c r="G14" s="20" t="s">
        <v>223</v>
      </c>
      <c r="H14" s="21">
        <v>39314</v>
      </c>
      <c r="I14" s="19">
        <v>41871</v>
      </c>
      <c r="J14" s="38">
        <v>840</v>
      </c>
      <c r="K14" s="46">
        <v>23200</v>
      </c>
      <c r="L14" s="39">
        <v>0.11</v>
      </c>
      <c r="M14" s="39">
        <v>0.002</v>
      </c>
      <c r="N14" s="15" t="s">
        <v>148</v>
      </c>
      <c r="O14" s="22" t="s">
        <v>142</v>
      </c>
      <c r="P14" s="15" t="s">
        <v>189</v>
      </c>
      <c r="Q14" s="15" t="s">
        <v>143</v>
      </c>
      <c r="R14" s="15" t="s">
        <v>143</v>
      </c>
      <c r="S14" s="29">
        <f t="shared" si="0"/>
        <v>34662.299999999996</v>
      </c>
      <c r="T14" s="29">
        <v>25884.17</v>
      </c>
      <c r="U14" s="29">
        <v>0</v>
      </c>
      <c r="V14" s="29">
        <v>8778.13</v>
      </c>
      <c r="W14" s="31">
        <v>0</v>
      </c>
      <c r="X14" s="30">
        <f t="shared" si="1"/>
        <v>1251.739716084113</v>
      </c>
      <c r="Y14" s="15" t="s">
        <v>149</v>
      </c>
      <c r="Z14" s="15" t="s">
        <v>149</v>
      </c>
      <c r="AA14" s="15"/>
      <c r="AB14" s="15" t="s">
        <v>186</v>
      </c>
      <c r="AC14" s="15" t="s">
        <v>149</v>
      </c>
      <c r="AD14" s="23">
        <v>0</v>
      </c>
      <c r="AE14" s="23">
        <v>0</v>
      </c>
      <c r="AF14" s="23">
        <v>0</v>
      </c>
      <c r="AG14" s="23">
        <v>0</v>
      </c>
      <c r="AH14" s="23">
        <v>0</v>
      </c>
      <c r="AI14" s="23">
        <v>3042.69</v>
      </c>
      <c r="AJ14" s="23">
        <v>0</v>
      </c>
      <c r="AK14" s="23">
        <v>0</v>
      </c>
      <c r="AL14" s="23">
        <v>2072.73</v>
      </c>
      <c r="AM14" s="23">
        <v>600</v>
      </c>
      <c r="AN14" s="23">
        <v>570</v>
      </c>
      <c r="AO14" s="23">
        <v>810</v>
      </c>
      <c r="AP14" s="23">
        <v>540</v>
      </c>
      <c r="AQ14" s="23">
        <v>1080</v>
      </c>
      <c r="AR14" s="23">
        <v>270</v>
      </c>
      <c r="AS14" s="53">
        <v>44026</v>
      </c>
      <c r="AT14" s="54">
        <v>270</v>
      </c>
      <c r="AU14" s="17">
        <v>2272</v>
      </c>
      <c r="AV14" s="15">
        <v>4</v>
      </c>
      <c r="AW14" s="32">
        <v>42967</v>
      </c>
      <c r="AX14" s="15" t="s">
        <v>143</v>
      </c>
      <c r="AY14" s="15" t="s">
        <v>143</v>
      </c>
      <c r="AZ14" s="15" t="s">
        <v>149</v>
      </c>
      <c r="BA14" s="22" t="s">
        <v>253</v>
      </c>
      <c r="BB14" s="22" t="s">
        <v>157</v>
      </c>
      <c r="BC14" s="22" t="s">
        <v>195</v>
      </c>
      <c r="BD14" s="22" t="s">
        <v>270</v>
      </c>
      <c r="BE14" s="35">
        <v>185002</v>
      </c>
      <c r="BF14" s="35">
        <v>147952</v>
      </c>
      <c r="BG14" s="32">
        <v>41698</v>
      </c>
      <c r="BH14" s="32">
        <v>41943</v>
      </c>
      <c r="BI14" s="22" t="s">
        <v>143</v>
      </c>
      <c r="BJ14" s="22" t="s">
        <v>143</v>
      </c>
      <c r="BK14" s="15" t="s">
        <v>149</v>
      </c>
      <c r="BL14" s="15" t="s">
        <v>143</v>
      </c>
      <c r="BM14" s="15" t="s">
        <v>143</v>
      </c>
      <c r="BN14" s="15" t="s">
        <v>143</v>
      </c>
      <c r="BO14" s="15" t="s">
        <v>143</v>
      </c>
      <c r="BP14" s="15" t="s">
        <v>143</v>
      </c>
      <c r="BQ14" s="15" t="s">
        <v>143</v>
      </c>
      <c r="BR14" s="34" t="s">
        <v>263</v>
      </c>
    </row>
    <row r="15" spans="1:70" s="11" customFormat="1" ht="60">
      <c r="A15" s="15">
        <v>5873719</v>
      </c>
      <c r="B15" s="15" t="s">
        <v>140</v>
      </c>
      <c r="C15" s="15">
        <v>202</v>
      </c>
      <c r="D15" s="16">
        <v>1</v>
      </c>
      <c r="E15" s="18" t="s">
        <v>141</v>
      </c>
      <c r="F15" s="44">
        <v>321712</v>
      </c>
      <c r="G15" s="20" t="s">
        <v>224</v>
      </c>
      <c r="H15" s="21">
        <v>39493</v>
      </c>
      <c r="I15" s="19">
        <v>45703</v>
      </c>
      <c r="J15" s="38">
        <v>840</v>
      </c>
      <c r="K15" s="46">
        <v>120000</v>
      </c>
      <c r="L15" s="39">
        <v>0.17</v>
      </c>
      <c r="M15" s="39">
        <v>0.002</v>
      </c>
      <c r="N15" s="15" t="s">
        <v>144</v>
      </c>
      <c r="O15" s="22" t="s">
        <v>146</v>
      </c>
      <c r="P15" s="15" t="s">
        <v>189</v>
      </c>
      <c r="Q15" s="15" t="s">
        <v>143</v>
      </c>
      <c r="R15" s="15" t="s">
        <v>143</v>
      </c>
      <c r="S15" s="29">
        <f t="shared" si="0"/>
        <v>7269191.36</v>
      </c>
      <c r="T15" s="29">
        <v>2404488.7399999998</v>
      </c>
      <c r="U15" s="29">
        <v>4326730.73</v>
      </c>
      <c r="V15" s="29">
        <v>537971.89</v>
      </c>
      <c r="W15" s="31">
        <v>0</v>
      </c>
      <c r="X15" s="30">
        <f t="shared" si="1"/>
        <v>262508.1292680373</v>
      </c>
      <c r="Y15" s="15" t="s">
        <v>149</v>
      </c>
      <c r="Z15" s="15" t="s">
        <v>149</v>
      </c>
      <c r="AA15" s="15"/>
      <c r="AB15" s="15" t="s">
        <v>186</v>
      </c>
      <c r="AC15" s="15" t="s">
        <v>149</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33">
        <v>42502</v>
      </c>
      <c r="AT15" s="30">
        <v>1113.03</v>
      </c>
      <c r="AU15" s="17">
        <v>3854</v>
      </c>
      <c r="AV15" s="60">
        <v>4</v>
      </c>
      <c r="AW15" s="61">
        <v>46798</v>
      </c>
      <c r="AX15" s="15" t="s">
        <v>143</v>
      </c>
      <c r="AY15" s="15" t="s">
        <v>143</v>
      </c>
      <c r="AZ15" s="15" t="s">
        <v>149</v>
      </c>
      <c r="BA15" s="22" t="s">
        <v>254</v>
      </c>
      <c r="BB15" s="22" t="s">
        <v>158</v>
      </c>
      <c r="BC15" s="22" t="s">
        <v>181</v>
      </c>
      <c r="BD15" s="22" t="s">
        <v>271</v>
      </c>
      <c r="BE15" s="35">
        <v>758071</v>
      </c>
      <c r="BF15" s="35">
        <v>976751.05</v>
      </c>
      <c r="BG15" s="32">
        <v>42010</v>
      </c>
      <c r="BH15" s="32">
        <v>42963</v>
      </c>
      <c r="BI15" s="22" t="s">
        <v>143</v>
      </c>
      <c r="BJ15" s="22" t="s">
        <v>143</v>
      </c>
      <c r="BK15" s="15" t="s">
        <v>149</v>
      </c>
      <c r="BL15" s="15" t="s">
        <v>143</v>
      </c>
      <c r="BM15" s="15" t="s">
        <v>143</v>
      </c>
      <c r="BN15" s="15" t="s">
        <v>143</v>
      </c>
      <c r="BO15" s="15" t="s">
        <v>143</v>
      </c>
      <c r="BP15" s="15" t="s">
        <v>143</v>
      </c>
      <c r="BQ15" s="15" t="s">
        <v>143</v>
      </c>
      <c r="BR15" s="66" t="s">
        <v>261</v>
      </c>
    </row>
    <row r="16" spans="1:70" s="11" customFormat="1" ht="388.5" customHeight="1">
      <c r="A16" s="15">
        <v>5942651</v>
      </c>
      <c r="B16" s="15" t="s">
        <v>140</v>
      </c>
      <c r="C16" s="15">
        <v>202</v>
      </c>
      <c r="D16" s="16">
        <v>1</v>
      </c>
      <c r="E16" s="18" t="s">
        <v>141</v>
      </c>
      <c r="F16" s="44">
        <v>321712</v>
      </c>
      <c r="G16" s="20" t="s">
        <v>225</v>
      </c>
      <c r="H16" s="21">
        <v>38884</v>
      </c>
      <c r="I16" s="19">
        <v>41321</v>
      </c>
      <c r="J16" s="38">
        <v>840</v>
      </c>
      <c r="K16" s="46">
        <v>3200000</v>
      </c>
      <c r="L16" s="39">
        <v>0.145</v>
      </c>
      <c r="M16" s="39">
        <v>0</v>
      </c>
      <c r="N16" s="15" t="s">
        <v>148</v>
      </c>
      <c r="O16" s="22" t="s">
        <v>145</v>
      </c>
      <c r="P16" s="15" t="s">
        <v>189</v>
      </c>
      <c r="Q16" s="15" t="s">
        <v>143</v>
      </c>
      <c r="R16" s="15" t="s">
        <v>143</v>
      </c>
      <c r="S16" s="29">
        <f t="shared" si="0"/>
        <v>109334608.45</v>
      </c>
      <c r="T16" s="29">
        <v>88088593.94</v>
      </c>
      <c r="U16" s="29">
        <v>21246014.51</v>
      </c>
      <c r="V16" s="29">
        <v>0</v>
      </c>
      <c r="W16" s="31">
        <v>0</v>
      </c>
      <c r="X16" s="30">
        <f t="shared" si="1"/>
        <v>3948337.8696558126</v>
      </c>
      <c r="Y16" s="15" t="s">
        <v>149</v>
      </c>
      <c r="Z16" s="15" t="s">
        <v>149</v>
      </c>
      <c r="AA16" s="15" t="s">
        <v>149</v>
      </c>
      <c r="AB16" s="15" t="s">
        <v>143</v>
      </c>
      <c r="AC16" s="15" t="s">
        <v>149</v>
      </c>
      <c r="AD16" s="23">
        <v>0</v>
      </c>
      <c r="AE16" s="23">
        <v>0</v>
      </c>
      <c r="AF16" s="23">
        <v>0</v>
      </c>
      <c r="AG16" s="23">
        <v>0</v>
      </c>
      <c r="AH16" s="23">
        <v>0</v>
      </c>
      <c r="AI16" s="23">
        <v>0</v>
      </c>
      <c r="AJ16" s="23">
        <v>0</v>
      </c>
      <c r="AK16" s="23">
        <v>0</v>
      </c>
      <c r="AL16" s="23">
        <v>0</v>
      </c>
      <c r="AM16" s="23">
        <v>7141.77</v>
      </c>
      <c r="AN16" s="23">
        <v>7524.5</v>
      </c>
      <c r="AO16" s="23">
        <v>7488.53</v>
      </c>
      <c r="AP16" s="23">
        <v>0</v>
      </c>
      <c r="AQ16" s="23">
        <v>0</v>
      </c>
      <c r="AR16" s="23">
        <v>0</v>
      </c>
      <c r="AS16" s="33">
        <v>43811</v>
      </c>
      <c r="AT16" s="30">
        <v>2379.24</v>
      </c>
      <c r="AU16" s="17">
        <v>4037</v>
      </c>
      <c r="AV16" s="16">
        <v>4</v>
      </c>
      <c r="AW16" s="40">
        <v>42416</v>
      </c>
      <c r="AX16" s="15" t="s">
        <v>143</v>
      </c>
      <c r="AY16" s="15" t="s">
        <v>143</v>
      </c>
      <c r="AZ16" s="15" t="s">
        <v>149</v>
      </c>
      <c r="BA16" s="22" t="s">
        <v>255</v>
      </c>
      <c r="BB16" s="22" t="s">
        <v>158</v>
      </c>
      <c r="BC16" s="22" t="s">
        <v>180</v>
      </c>
      <c r="BD16" s="22" t="s">
        <v>272</v>
      </c>
      <c r="BE16" s="35">
        <v>13592513</v>
      </c>
      <c r="BF16" s="35">
        <v>10158393.67</v>
      </c>
      <c r="BG16" s="32">
        <v>43776</v>
      </c>
      <c r="BH16" s="32">
        <v>42754</v>
      </c>
      <c r="BI16" s="22" t="s">
        <v>143</v>
      </c>
      <c r="BJ16" s="22" t="s">
        <v>143</v>
      </c>
      <c r="BK16" s="15" t="s">
        <v>143</v>
      </c>
      <c r="BL16" s="15" t="s">
        <v>143</v>
      </c>
      <c r="BM16" s="15" t="s">
        <v>149</v>
      </c>
      <c r="BN16" s="15" t="s">
        <v>149</v>
      </c>
      <c r="BO16" s="15" t="s">
        <v>149</v>
      </c>
      <c r="BP16" s="22" t="s">
        <v>264</v>
      </c>
      <c r="BQ16" s="15" t="s">
        <v>143</v>
      </c>
      <c r="BR16" s="34" t="s">
        <v>277</v>
      </c>
    </row>
    <row r="17" spans="1:70" s="11" customFormat="1" ht="150">
      <c r="A17" s="15">
        <v>5817652</v>
      </c>
      <c r="B17" s="15" t="s">
        <v>140</v>
      </c>
      <c r="C17" s="15">
        <v>202</v>
      </c>
      <c r="D17" s="16">
        <v>1</v>
      </c>
      <c r="E17" s="18" t="s">
        <v>141</v>
      </c>
      <c r="F17" s="44">
        <v>321712</v>
      </c>
      <c r="G17" s="20" t="s">
        <v>226</v>
      </c>
      <c r="H17" s="21">
        <v>39538</v>
      </c>
      <c r="I17" s="19">
        <v>40633</v>
      </c>
      <c r="J17" s="38">
        <v>840</v>
      </c>
      <c r="K17" s="46">
        <v>215000</v>
      </c>
      <c r="L17" s="39">
        <v>0.17</v>
      </c>
      <c r="M17" s="39">
        <v>0</v>
      </c>
      <c r="N17" s="15" t="s">
        <v>148</v>
      </c>
      <c r="O17" s="22" t="s">
        <v>145</v>
      </c>
      <c r="P17" s="15" t="s">
        <v>189</v>
      </c>
      <c r="Q17" s="15" t="s">
        <v>143</v>
      </c>
      <c r="R17" s="15" t="s">
        <v>143</v>
      </c>
      <c r="S17" s="29">
        <f t="shared" si="0"/>
        <v>6181216.27</v>
      </c>
      <c r="T17" s="29">
        <v>5897859.5</v>
      </c>
      <c r="U17" s="29">
        <v>283356.77</v>
      </c>
      <c r="V17" s="29">
        <v>0</v>
      </c>
      <c r="W17" s="31">
        <v>0</v>
      </c>
      <c r="X17" s="30">
        <f t="shared" si="1"/>
        <v>223218.7102086215</v>
      </c>
      <c r="Y17" s="15" t="s">
        <v>149</v>
      </c>
      <c r="Z17" s="15" t="s">
        <v>143</v>
      </c>
      <c r="AA17" s="15" t="s">
        <v>149</v>
      </c>
      <c r="AB17" s="15" t="s">
        <v>216</v>
      </c>
      <c r="AC17" s="15" t="s">
        <v>149</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33">
        <v>40571</v>
      </c>
      <c r="AT17" s="30">
        <v>406412.5</v>
      </c>
      <c r="AU17" s="17">
        <v>3490</v>
      </c>
      <c r="AV17" s="15">
        <v>4</v>
      </c>
      <c r="AW17" s="32">
        <v>41729</v>
      </c>
      <c r="AX17" s="15" t="s">
        <v>143</v>
      </c>
      <c r="AY17" s="15" t="s">
        <v>143</v>
      </c>
      <c r="AZ17" s="15" t="s">
        <v>149</v>
      </c>
      <c r="BA17" s="22" t="s">
        <v>256</v>
      </c>
      <c r="BB17" s="22" t="s">
        <v>158</v>
      </c>
      <c r="BC17" s="22" t="s">
        <v>181</v>
      </c>
      <c r="BD17" s="22" t="s">
        <v>284</v>
      </c>
      <c r="BE17" s="35">
        <v>2037579</v>
      </c>
      <c r="BF17" s="35">
        <v>1838275</v>
      </c>
      <c r="BG17" s="32">
        <v>41073</v>
      </c>
      <c r="BH17" s="32">
        <v>42978</v>
      </c>
      <c r="BI17" s="22" t="s">
        <v>143</v>
      </c>
      <c r="BJ17" s="22" t="s">
        <v>143</v>
      </c>
      <c r="BK17" s="15" t="s">
        <v>149</v>
      </c>
      <c r="BL17" s="15" t="s">
        <v>143</v>
      </c>
      <c r="BM17" s="15" t="s">
        <v>149</v>
      </c>
      <c r="BN17" s="15" t="s">
        <v>149</v>
      </c>
      <c r="BO17" s="15" t="s">
        <v>149</v>
      </c>
      <c r="BP17" s="15" t="s">
        <v>143</v>
      </c>
      <c r="BQ17" s="15" t="s">
        <v>143</v>
      </c>
      <c r="BR17" s="34" t="s">
        <v>278</v>
      </c>
    </row>
    <row r="18" spans="1:70" s="11" customFormat="1" ht="90">
      <c r="A18" s="15">
        <v>5782813</v>
      </c>
      <c r="B18" s="15" t="s">
        <v>140</v>
      </c>
      <c r="C18" s="15">
        <v>202</v>
      </c>
      <c r="D18" s="16">
        <v>1</v>
      </c>
      <c r="E18" s="18" t="s">
        <v>141</v>
      </c>
      <c r="F18" s="44">
        <v>321712</v>
      </c>
      <c r="G18" s="20" t="s">
        <v>227</v>
      </c>
      <c r="H18" s="21">
        <v>39045</v>
      </c>
      <c r="I18" s="19">
        <v>40141</v>
      </c>
      <c r="J18" s="38">
        <v>840</v>
      </c>
      <c r="K18" s="46">
        <v>250000</v>
      </c>
      <c r="L18" s="39">
        <v>0.17</v>
      </c>
      <c r="M18" s="39">
        <v>0</v>
      </c>
      <c r="N18" s="15" t="s">
        <v>148</v>
      </c>
      <c r="O18" s="22" t="s">
        <v>145</v>
      </c>
      <c r="P18" s="15" t="s">
        <v>189</v>
      </c>
      <c r="Q18" s="15" t="s">
        <v>143</v>
      </c>
      <c r="R18" s="15" t="s">
        <v>143</v>
      </c>
      <c r="S18" s="29">
        <f t="shared" si="0"/>
        <v>7191073.67</v>
      </c>
      <c r="T18" s="29">
        <v>6717104.95</v>
      </c>
      <c r="U18" s="29">
        <v>473968.72</v>
      </c>
      <c r="V18" s="29">
        <v>0</v>
      </c>
      <c r="W18" s="31">
        <v>0</v>
      </c>
      <c r="X18" s="30">
        <f t="shared" si="1"/>
        <v>259687.11003094836</v>
      </c>
      <c r="Y18" s="15" t="s">
        <v>149</v>
      </c>
      <c r="Z18" s="15" t="s">
        <v>149</v>
      </c>
      <c r="AA18" s="15"/>
      <c r="AB18" s="15" t="s">
        <v>143</v>
      </c>
      <c r="AC18" s="15" t="s">
        <v>149</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33">
        <v>40326</v>
      </c>
      <c r="AT18" s="30">
        <v>15850.2</v>
      </c>
      <c r="AU18" s="17">
        <v>3902</v>
      </c>
      <c r="AV18" s="16">
        <v>4</v>
      </c>
      <c r="AW18" s="40">
        <v>41237</v>
      </c>
      <c r="AX18" s="15" t="s">
        <v>143</v>
      </c>
      <c r="AY18" s="15" t="s">
        <v>143</v>
      </c>
      <c r="AZ18" s="15" t="s">
        <v>149</v>
      </c>
      <c r="BA18" s="22" t="s">
        <v>257</v>
      </c>
      <c r="BB18" s="22" t="s">
        <v>158</v>
      </c>
      <c r="BC18" s="22" t="s">
        <v>181</v>
      </c>
      <c r="BD18" s="22" t="s">
        <v>273</v>
      </c>
      <c r="BE18" s="35">
        <v>1171466</v>
      </c>
      <c r="BF18" s="35">
        <v>2532188.27</v>
      </c>
      <c r="BG18" s="32">
        <v>43647</v>
      </c>
      <c r="BH18" s="32">
        <v>42963</v>
      </c>
      <c r="BI18" s="22" t="s">
        <v>143</v>
      </c>
      <c r="BJ18" s="22" t="s">
        <v>143</v>
      </c>
      <c r="BK18" s="15" t="s">
        <v>149</v>
      </c>
      <c r="BL18" s="15" t="s">
        <v>143</v>
      </c>
      <c r="BM18" s="15" t="s">
        <v>143</v>
      </c>
      <c r="BN18" s="15" t="s">
        <v>143</v>
      </c>
      <c r="BO18" s="15" t="s">
        <v>143</v>
      </c>
      <c r="BP18" s="15" t="s">
        <v>143</v>
      </c>
      <c r="BQ18" s="15" t="s">
        <v>143</v>
      </c>
      <c r="BR18" s="34" t="s">
        <v>265</v>
      </c>
    </row>
    <row r="19" spans="1:70" s="11" customFormat="1" ht="135">
      <c r="A19" s="15">
        <v>5775387</v>
      </c>
      <c r="B19" s="15" t="s">
        <v>140</v>
      </c>
      <c r="C19" s="15">
        <v>202</v>
      </c>
      <c r="D19" s="16">
        <v>1</v>
      </c>
      <c r="E19" s="18" t="s">
        <v>141</v>
      </c>
      <c r="F19" s="44">
        <v>321712</v>
      </c>
      <c r="G19" s="20" t="s">
        <v>228</v>
      </c>
      <c r="H19" s="21">
        <v>39227</v>
      </c>
      <c r="I19" s="19">
        <v>46898</v>
      </c>
      <c r="J19" s="38">
        <v>840</v>
      </c>
      <c r="K19" s="46">
        <v>275000</v>
      </c>
      <c r="L19" s="39">
        <v>0.17</v>
      </c>
      <c r="M19" s="39">
        <v>0</v>
      </c>
      <c r="N19" s="15" t="s">
        <v>144</v>
      </c>
      <c r="O19" s="22" t="s">
        <v>229</v>
      </c>
      <c r="P19" s="15" t="s">
        <v>189</v>
      </c>
      <c r="Q19" s="15" t="s">
        <v>143</v>
      </c>
      <c r="R19" s="15" t="s">
        <v>143</v>
      </c>
      <c r="S19" s="29">
        <f t="shared" si="0"/>
        <v>8007042.96</v>
      </c>
      <c r="T19" s="29">
        <v>7108298.56</v>
      </c>
      <c r="U19" s="29">
        <v>898744.4</v>
      </c>
      <c r="V19" s="29">
        <v>0</v>
      </c>
      <c r="W19" s="31">
        <v>0</v>
      </c>
      <c r="X19" s="30">
        <f t="shared" si="1"/>
        <v>289153.7399833161</v>
      </c>
      <c r="Y19" s="15" t="s">
        <v>149</v>
      </c>
      <c r="Z19" s="15" t="s">
        <v>143</v>
      </c>
      <c r="AA19" s="15"/>
      <c r="AB19" s="15" t="s">
        <v>190</v>
      </c>
      <c r="AC19" s="15" t="s">
        <v>149</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33">
        <v>39762</v>
      </c>
      <c r="AT19" s="30">
        <v>23193.6</v>
      </c>
      <c r="AU19" s="17">
        <v>4310</v>
      </c>
      <c r="AV19" s="15">
        <v>4</v>
      </c>
      <c r="AW19" s="32">
        <v>47993</v>
      </c>
      <c r="AX19" s="15" t="s">
        <v>143</v>
      </c>
      <c r="AY19" s="15" t="s">
        <v>143</v>
      </c>
      <c r="AZ19" s="15" t="s">
        <v>149</v>
      </c>
      <c r="BA19" s="22" t="s">
        <v>258</v>
      </c>
      <c r="BB19" s="22" t="s">
        <v>158</v>
      </c>
      <c r="BC19" s="22" t="s">
        <v>259</v>
      </c>
      <c r="BD19" s="22" t="s">
        <v>274</v>
      </c>
      <c r="BE19" s="35">
        <v>1979545</v>
      </c>
      <c r="BF19" s="35">
        <v>3612664.38</v>
      </c>
      <c r="BG19" s="32">
        <v>43607</v>
      </c>
      <c r="BH19" s="32">
        <v>42947</v>
      </c>
      <c r="BI19" s="22" t="s">
        <v>143</v>
      </c>
      <c r="BJ19" s="22" t="s">
        <v>143</v>
      </c>
      <c r="BK19" s="15" t="s">
        <v>149</v>
      </c>
      <c r="BL19" s="15" t="s">
        <v>143</v>
      </c>
      <c r="BM19" s="15" t="s">
        <v>143</v>
      </c>
      <c r="BN19" s="15" t="s">
        <v>143</v>
      </c>
      <c r="BO19" s="15" t="s">
        <v>143</v>
      </c>
      <c r="BP19" s="15" t="s">
        <v>143</v>
      </c>
      <c r="BQ19" s="15" t="s">
        <v>143</v>
      </c>
      <c r="BR19" s="34" t="s">
        <v>266</v>
      </c>
    </row>
    <row r="20" spans="1:70" ht="24.75" customHeight="1">
      <c r="A20" s="72" t="s">
        <v>182</v>
      </c>
      <c r="B20" s="73"/>
      <c r="C20" s="73"/>
      <c r="D20" s="73"/>
      <c r="E20" s="73"/>
      <c r="F20" s="73"/>
      <c r="G20" s="73"/>
      <c r="H20" s="73"/>
      <c r="I20" s="73"/>
      <c r="J20" s="74"/>
      <c r="K20" s="15" t="s">
        <v>183</v>
      </c>
      <c r="L20" s="15" t="s">
        <v>183</v>
      </c>
      <c r="M20" s="15" t="s">
        <v>183</v>
      </c>
      <c r="N20" s="15" t="s">
        <v>183</v>
      </c>
      <c r="O20" s="15" t="s">
        <v>183</v>
      </c>
      <c r="P20" s="15" t="s">
        <v>183</v>
      </c>
      <c r="Q20" s="15" t="s">
        <v>183</v>
      </c>
      <c r="R20" s="15" t="s">
        <v>183</v>
      </c>
      <c r="S20" s="94">
        <f>SUM(S4:S19)</f>
        <v>223695937.70000002</v>
      </c>
      <c r="T20" s="94">
        <f>SUM(T4:T19)</f>
        <v>168256921.85</v>
      </c>
      <c r="U20" s="94">
        <f>SUM(U4:U19)</f>
        <v>54892265.83</v>
      </c>
      <c r="V20" s="94">
        <f>SUM(V4:V19)</f>
        <v>546750.02</v>
      </c>
      <c r="W20" s="94">
        <f>SUM(W4:W19)</f>
        <v>0</v>
      </c>
      <c r="X20" s="41" t="s">
        <v>184</v>
      </c>
      <c r="Y20" s="15" t="s">
        <v>184</v>
      </c>
      <c r="Z20" s="15" t="s">
        <v>184</v>
      </c>
      <c r="AA20" s="15" t="s">
        <v>184</v>
      </c>
      <c r="AB20" s="15" t="s">
        <v>184</v>
      </c>
      <c r="AC20" s="15" t="s">
        <v>184</v>
      </c>
      <c r="AD20" s="24">
        <f>SUM(AD4:AD19)</f>
        <v>0</v>
      </c>
      <c r="AE20" s="24">
        <f aca="true" t="shared" si="2" ref="AE20:AR20">SUM(AE4:AE19)</f>
        <v>0</v>
      </c>
      <c r="AF20" s="24">
        <f t="shared" si="2"/>
        <v>0</v>
      </c>
      <c r="AG20" s="24">
        <f t="shared" si="2"/>
        <v>0</v>
      </c>
      <c r="AH20" s="24">
        <f t="shared" si="2"/>
        <v>0</v>
      </c>
      <c r="AI20" s="24">
        <f t="shared" si="2"/>
        <v>3042.69</v>
      </c>
      <c r="AJ20" s="24">
        <f t="shared" si="2"/>
        <v>0</v>
      </c>
      <c r="AK20" s="24">
        <f t="shared" si="2"/>
        <v>0</v>
      </c>
      <c r="AL20" s="24">
        <f t="shared" si="2"/>
        <v>2072.73</v>
      </c>
      <c r="AM20" s="24">
        <f t="shared" si="2"/>
        <v>7741.77</v>
      </c>
      <c r="AN20" s="24">
        <f t="shared" si="2"/>
        <v>8094.5</v>
      </c>
      <c r="AO20" s="24">
        <f t="shared" si="2"/>
        <v>2261219.3499999996</v>
      </c>
      <c r="AP20" s="24">
        <f t="shared" si="2"/>
        <v>540</v>
      </c>
      <c r="AQ20" s="24">
        <f t="shared" si="2"/>
        <v>1080</v>
      </c>
      <c r="AR20" s="24">
        <f t="shared" si="2"/>
        <v>270</v>
      </c>
      <c r="AS20" s="41" t="s">
        <v>184</v>
      </c>
      <c r="AT20" s="15" t="s">
        <v>184</v>
      </c>
      <c r="AU20" s="15" t="s">
        <v>184</v>
      </c>
      <c r="AV20" s="15" t="s">
        <v>184</v>
      </c>
      <c r="AW20" s="15" t="s">
        <v>184</v>
      </c>
      <c r="AX20" s="15" t="s">
        <v>184</v>
      </c>
      <c r="AY20" s="15" t="s">
        <v>184</v>
      </c>
      <c r="AZ20" s="15" t="s">
        <v>184</v>
      </c>
      <c r="BA20" s="15" t="s">
        <v>184</v>
      </c>
      <c r="BB20" s="15" t="s">
        <v>184</v>
      </c>
      <c r="BC20" s="15" t="s">
        <v>184</v>
      </c>
      <c r="BD20" s="15" t="s">
        <v>184</v>
      </c>
      <c r="BE20" s="15" t="s">
        <v>184</v>
      </c>
      <c r="BF20" s="15" t="s">
        <v>184</v>
      </c>
      <c r="BG20" s="15" t="s">
        <v>184</v>
      </c>
      <c r="BH20" s="15" t="s">
        <v>184</v>
      </c>
      <c r="BI20" s="15" t="s">
        <v>184</v>
      </c>
      <c r="BJ20" s="15" t="s">
        <v>184</v>
      </c>
      <c r="BK20" s="15" t="s">
        <v>184</v>
      </c>
      <c r="BL20" s="15" t="s">
        <v>184</v>
      </c>
      <c r="BM20" s="15" t="s">
        <v>184</v>
      </c>
      <c r="BN20" s="15" t="s">
        <v>184</v>
      </c>
      <c r="BO20" s="15" t="s">
        <v>184</v>
      </c>
      <c r="BP20" s="15" t="s">
        <v>184</v>
      </c>
      <c r="BQ20" s="15" t="s">
        <v>184</v>
      </c>
      <c r="BR20" s="15" t="s">
        <v>184</v>
      </c>
    </row>
  </sheetData>
  <sheetProtection/>
  <mergeCells count="12">
    <mergeCell ref="AZ1:BJ1"/>
    <mergeCell ref="BK1:BR1"/>
    <mergeCell ref="A1:A2"/>
    <mergeCell ref="B1:B2"/>
    <mergeCell ref="E1:R1"/>
    <mergeCell ref="S1:X1"/>
    <mergeCell ref="Y1:AC1"/>
    <mergeCell ref="C1:C2"/>
    <mergeCell ref="A20:J20"/>
    <mergeCell ref="AD1:AU1"/>
    <mergeCell ref="D1:D2"/>
    <mergeCell ref="AV1:AY1"/>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29"/>
  <sheetViews>
    <sheetView zoomScalePageLayoutView="0" workbookViewId="0" topLeftCell="A1">
      <selection activeCell="A33" sqref="A33"/>
    </sheetView>
  </sheetViews>
  <sheetFormatPr defaultColWidth="9.140625" defaultRowHeight="15"/>
  <cols>
    <col min="1" max="1" width="178.140625" style="0" customWidth="1"/>
  </cols>
  <sheetData>
    <row r="1" ht="15">
      <c r="A1" s="12" t="s">
        <v>111</v>
      </c>
    </row>
    <row r="3" ht="15">
      <c r="A3" s="12" t="s">
        <v>112</v>
      </c>
    </row>
    <row r="4" ht="15">
      <c r="A4" s="13" t="s">
        <v>113</v>
      </c>
    </row>
    <row r="5" ht="15">
      <c r="A5" s="13" t="s">
        <v>114</v>
      </c>
    </row>
    <row r="6" ht="15">
      <c r="A6" s="13" t="s">
        <v>115</v>
      </c>
    </row>
    <row r="7" ht="15">
      <c r="A7" s="13" t="s">
        <v>116</v>
      </c>
    </row>
    <row r="8" ht="15">
      <c r="A8" s="13" t="s">
        <v>117</v>
      </c>
    </row>
    <row r="9" ht="15">
      <c r="A9" s="13" t="s">
        <v>118</v>
      </c>
    </row>
    <row r="10" ht="15">
      <c r="A10" s="13" t="s">
        <v>119</v>
      </c>
    </row>
    <row r="11" ht="15">
      <c r="A11" s="14"/>
    </row>
    <row r="12" ht="15">
      <c r="A12" s="12" t="s">
        <v>120</v>
      </c>
    </row>
    <row r="13" ht="15">
      <c r="A13" s="13" t="s">
        <v>121</v>
      </c>
    </row>
    <row r="14" ht="15">
      <c r="A14" s="13" t="s">
        <v>117</v>
      </c>
    </row>
    <row r="15" ht="15">
      <c r="A15" s="13" t="s">
        <v>122</v>
      </c>
    </row>
    <row r="16" ht="15">
      <c r="A16" s="13" t="s">
        <v>123</v>
      </c>
    </row>
    <row r="17" ht="15">
      <c r="A17" s="13" t="s">
        <v>124</v>
      </c>
    </row>
    <row r="18" ht="15">
      <c r="A18" s="13" t="s">
        <v>125</v>
      </c>
    </row>
    <row r="19" ht="15">
      <c r="A19" s="14" t="s">
        <v>126</v>
      </c>
    </row>
    <row r="20" ht="15">
      <c r="A20" s="14"/>
    </row>
    <row r="21" ht="15">
      <c r="A21" s="12" t="s">
        <v>127</v>
      </c>
    </row>
    <row r="22" ht="15">
      <c r="A22" s="13" t="s">
        <v>121</v>
      </c>
    </row>
    <row r="23" ht="15">
      <c r="A23" s="13" t="s">
        <v>117</v>
      </c>
    </row>
    <row r="24" ht="15">
      <c r="A24" s="13" t="s">
        <v>128</v>
      </c>
    </row>
    <row r="25" ht="15">
      <c r="A25" s="13" t="s">
        <v>129</v>
      </c>
    </row>
    <row r="26" ht="15">
      <c r="A26" s="13" t="s">
        <v>130</v>
      </c>
    </row>
    <row r="27" ht="15">
      <c r="A27" s="13" t="s">
        <v>124</v>
      </c>
    </row>
    <row r="28" ht="15">
      <c r="A28" s="13" t="s">
        <v>125</v>
      </c>
    </row>
    <row r="29" ht="15">
      <c r="A29" s="14"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Kosiei</dc:creator>
  <cp:keywords/>
  <dc:description/>
  <cp:lastModifiedBy>Manov</cp:lastModifiedBy>
  <dcterms:created xsi:type="dcterms:W3CDTF">2016-08-05T09:12:23Z</dcterms:created>
  <dcterms:modified xsi:type="dcterms:W3CDTF">2020-09-08T13:42:59Z</dcterms:modified>
  <cp:category/>
  <cp:version/>
  <cp:contentType/>
  <cp:contentStatus/>
</cp:coreProperties>
</file>