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9320" windowHeight="9810" activeTab="0"/>
  </bookViews>
  <sheets>
    <sheet name="Портфель кредитів" sheetId="1" r:id="rId1"/>
    <sheet name="Група активу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<sst xmlns="http://schemas.openxmlformats.org/spreadsheetml/2006/main" count="1173" uniqueCount="344">
  <si>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</si>
  <si>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</si>
  <si>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</si>
  <si>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</si>
  <si>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</si>
  <si>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</si>
  <si>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</si>
  <si>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</si>
  <si>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</si>
  <si>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</si>
  <si>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</si>
  <si>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</si>
  <si>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</si>
  <si>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</si>
  <si>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</si>
  <si>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</si>
  <si>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</si>
  <si>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</si>
  <si>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</si>
  <si>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</si>
  <si>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</si>
  <si>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</si>
  <si>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</si>
  <si>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</si>
  <si>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</si>
  <si>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</si>
  <si>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</si>
  <si>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</si>
  <si>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</si>
  <si>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</si>
  <si>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</si>
  <si>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</si>
  <si>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</si>
  <si>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</si>
  <si>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</si>
  <si>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</si>
  <si>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</si>
  <si>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</si>
  <si>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</si>
  <si>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</si>
  <si>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</si>
  <si>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</si>
  <si>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</si>
  <si>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</si>
  <si>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</si>
  <si>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</si>
  <si>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</si>
  <si>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</si>
  <si>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</si>
  <si>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</si>
  <si>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</si>
  <si>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</si>
  <si>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</si>
  <si>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</si>
  <si>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</si>
  <si>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</si>
  <si>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</si>
  <si>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</si>
  <si>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</si>
  <si>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</si>
  <si>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</si>
  <si>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</si>
  <si>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</si>
  <si>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</si>
  <si>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</si>
  <si>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</si>
  <si>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</si>
  <si>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</si>
  <si>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</si>
  <si>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</si>
  <si>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</si>
  <si>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</si>
  <si>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</si>
  <si>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</si>
  <si>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</si>
  <si>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</si>
  <si>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</si>
  <si>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</si>
  <si>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</si>
  <si>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</si>
  <si>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</si>
  <si>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</si>
  <si>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</si>
  <si>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</si>
  <si>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</si>
  <si>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</si>
  <si>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</si>
  <si>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</si>
  <si>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</si>
  <si>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</si>
  <si>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</si>
  <si>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</si>
  <si>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</si>
  <si>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</si>
  <si>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</si>
  <si>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</si>
  <si>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</si>
  <si>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</si>
  <si>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</si>
  <si>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</si>
  <si>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</si>
  <si>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</si>
  <si>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</si>
  <si>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</si>
  <si>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</si>
  <si>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</si>
  <si>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</si>
  <si>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</si>
  <si>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</si>
  <si>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</si>
  <si>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</si>
  <si>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</si>
  <si>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</si>
  <si>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</si>
  <si>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</si>
  <si>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</si>
  <si>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</si>
  <si>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</si>
  <si>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</si>
  <si>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</si>
  <si>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</si>
  <si>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</si>
  <si>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</si>
  <si>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</si>
  <si>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</si>
  <si>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</si>
  <si>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</si>
  <si>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</si>
  <si>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</si>
  <si>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</si>
  <si>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</si>
  <si>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</si>
  <si>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</si>
  <si>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</si>
  <si>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</si>
  <si>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</si>
  <si>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</si>
  <si>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</si>
  <si>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</si>
  <si>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4.15.</t>
  </si>
  <si>
    <t>баланс</t>
  </si>
  <si>
    <t>АТ «РОДОВІД БАНК»</t>
  </si>
  <si>
    <t>на купівлю автомобіля та сплату страхових платежів</t>
  </si>
  <si>
    <t>ні</t>
  </si>
  <si>
    <t>кредит</t>
  </si>
  <si>
    <t>на споживчі цілі</t>
  </si>
  <si>
    <t>на купівлю квартири</t>
  </si>
  <si>
    <t xml:space="preserve">відновлювальна кредитна лінія </t>
  </si>
  <si>
    <t>відновлювальна кредитна лінія</t>
  </si>
  <si>
    <t>так</t>
  </si>
  <si>
    <t>Сума платежів отриманих від боржника за І квартал 2020</t>
  </si>
  <si>
    <t>Сума платежів отриманих від боржника за ІІ квартал 2020</t>
  </si>
  <si>
    <t>Сума платежів отриманих від боржника за ІІІ квартал 2020</t>
  </si>
  <si>
    <t>4.16.</t>
  </si>
  <si>
    <t>4.17.</t>
  </si>
  <si>
    <t>4.18.</t>
  </si>
  <si>
    <t>2, 4</t>
  </si>
  <si>
    <t>авто</t>
  </si>
  <si>
    <t>іпотека</t>
  </si>
  <si>
    <t>беззаставний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</si>
  <si>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</si>
  <si>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</si>
  <si>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</si>
  <si>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</si>
  <si>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</si>
  <si>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</si>
  <si>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</si>
  <si>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</si>
  <si>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</si>
  <si>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</si>
  <si>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</si>
  <si>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7.1.</t>
  </si>
  <si>
    <t>7.2.</t>
  </si>
  <si>
    <t>7.3.</t>
  </si>
  <si>
    <t>7.5.</t>
  </si>
  <si>
    <t>7.4.</t>
  </si>
  <si>
    <t>7.6.</t>
  </si>
  <si>
    <t>7.7.</t>
  </si>
  <si>
    <t>7.8.</t>
  </si>
  <si>
    <t>м.Київ</t>
  </si>
  <si>
    <t>м.Біла Церква</t>
  </si>
  <si>
    <t>земельні ділянки</t>
  </si>
  <si>
    <t>Житлова нерух., квартира</t>
  </si>
  <si>
    <t>Житлова нерух., домоволодіння та земельна ділянка</t>
  </si>
  <si>
    <t>Житлова нерух., домоволодіння,земельна ділянка</t>
  </si>
  <si>
    <t>Всього</t>
  </si>
  <si>
    <t>х</t>
  </si>
  <si>
    <t>x</t>
  </si>
  <si>
    <t>_15.3/СЖ-093.07.3</t>
  </si>
  <si>
    <t>невідновлювальна кредитна лінія</t>
  </si>
  <si>
    <t>_77.2/СЖ-069.08.2</t>
  </si>
  <si>
    <t>_77.2/СЗ-009.08.2</t>
  </si>
  <si>
    <t>_28.4/СЖ-106.06.1</t>
  </si>
  <si>
    <t>невідновлювальна кредитна лінія - згідно останніх змін</t>
  </si>
  <si>
    <t>_37.3/АА-056.07.2</t>
  </si>
  <si>
    <t>незаміжня</t>
  </si>
  <si>
    <t>_37.3/ІЗ-008.07.1</t>
  </si>
  <si>
    <t>на купівлю земельної ділянки</t>
  </si>
  <si>
    <t>_37.3/СЖ-003.08.2</t>
  </si>
  <si>
    <t>_37.3/СЖ-007.07.1</t>
  </si>
  <si>
    <t>_28.4/СЖ-019.07.2</t>
  </si>
  <si>
    <t>_15.3/ІЖ-096.07.1</t>
  </si>
  <si>
    <t>неодружений</t>
  </si>
  <si>
    <t>_28.4.1/АА-123.07.2</t>
  </si>
  <si>
    <t>_28.4/СЖ-105.06.1</t>
  </si>
  <si>
    <t>_28.4/СЖ-007.07.2</t>
  </si>
  <si>
    <t>_32.2/СЗ-006.07.2</t>
  </si>
  <si>
    <t>_33/СЖ-001.07.2</t>
  </si>
  <si>
    <t>в зареєстрованому шлюбі не перебуває</t>
  </si>
  <si>
    <t>_77.2/ІЖ-006.08.1</t>
  </si>
  <si>
    <t>на купівлю будинку та земельної ділянки</t>
  </si>
  <si>
    <t>_86/СЖ-006.7.1</t>
  </si>
  <si>
    <t>м. Біла Церква</t>
  </si>
  <si>
    <t>_PP.KK.002-50-03-2008</t>
  </si>
  <si>
    <t>кредитна лінія</t>
  </si>
  <si>
    <t>для здійснення розрахунків за операціями з використанням ПК</t>
  </si>
  <si>
    <t xml:space="preserve"> так</t>
  </si>
  <si>
    <t>_15.3/іЖ-214.06.1</t>
  </si>
  <si>
    <t>_28.4/АА-372.06.2</t>
  </si>
  <si>
    <t>на купілю автомобіля та сплату страхових платежів</t>
  </si>
  <si>
    <t>_28.4/С-050.06.2</t>
  </si>
  <si>
    <t>ЛКД.00-141/11-2006 (КРМ.005.VPS-1/06-2006)</t>
  </si>
  <si>
    <t>для здійснення розрахунків за операціям з використанням  ПК</t>
  </si>
  <si>
    <t>_15.3/СЖ-163.07.2</t>
  </si>
  <si>
    <t>м. Київ</t>
  </si>
  <si>
    <t>_15.3/СЖ-006.07.2</t>
  </si>
  <si>
    <t>_28.4/СЗ-090.06.2</t>
  </si>
  <si>
    <t>невідновлювальна кредитна лінія- згідно останніх змін</t>
  </si>
  <si>
    <t>_15.3/СЖ-207.06.2</t>
  </si>
  <si>
    <t>розлучена</t>
  </si>
  <si>
    <t>_77.2/СЖ-309.07.2</t>
  </si>
  <si>
    <t>_28.3/С-023.05.2</t>
  </si>
  <si>
    <t>28.4/СК-108.06.2</t>
  </si>
  <si>
    <t>_77.2/ІЖ-107.08.3</t>
  </si>
  <si>
    <t>розлучений</t>
  </si>
  <si>
    <t>_86/СЖ-014.08.1</t>
  </si>
  <si>
    <t>на покращення житлових умов</t>
  </si>
  <si>
    <t>_28.3/I-005.05.1</t>
  </si>
  <si>
    <t>_37.3/СЖ-009.08.1</t>
  </si>
  <si>
    <t>_28.4/СЖ-020.07.2</t>
  </si>
  <si>
    <t>інше</t>
  </si>
  <si>
    <t>4_3</t>
  </si>
  <si>
    <t>№б/н від 21.03.2007р. реєстровий №353</t>
  </si>
  <si>
    <t>Житлова нерухомість: квартира</t>
  </si>
  <si>
    <t>№б/н від 19.03.2008р. реєстровий №346</t>
  </si>
  <si>
    <t>№б/н від 25.01.2008р. реєстровий №328</t>
  </si>
  <si>
    <t>№б/н від 19.12.2006р. реєстровий №1359</t>
  </si>
  <si>
    <t>37.3/АА-056.07.2 від 06.06.2007р.</t>
  </si>
  <si>
    <t>автомобіль</t>
  </si>
  <si>
    <t>№б/н від 07.12.2007р. реєстровий №2597</t>
  </si>
  <si>
    <t>ЗАСТАВА РЕАЛІЗОВАНА</t>
  </si>
  <si>
    <t>№б/н від 27.02.2008р. реєстровий №833</t>
  </si>
  <si>
    <t>№б/н від 06.11.2007р. реєстровий №2092</t>
  </si>
  <si>
    <t>№б/н від 29.03.2007р. реєстровий №452</t>
  </si>
  <si>
    <t>№б/н від 22.03.2007р. реєстровий №364</t>
  </si>
  <si>
    <t>28.4.1/АА-123.07.2 від 23.03.2007р.</t>
  </si>
  <si>
    <t>-</t>
  </si>
  <si>
    <t>№б/н від 22.12.2006р. реєстровий №5721к</t>
  </si>
  <si>
    <t>№б/н від 19.02.2007р. реєстровий №156; №б/н від 04.05.2007р. реєстровий №830</t>
  </si>
  <si>
    <t>Житлова нерух., квартири</t>
  </si>
  <si>
    <t>№б/н від 24.12.2007р.,реєстровий №1999</t>
  </si>
  <si>
    <t>Земельна ділянка</t>
  </si>
  <si>
    <t>№б/н від 07.11.2007р., реєстровий №2110</t>
  </si>
  <si>
    <t>№б/н від 21.01.2008р. реєстровий №218</t>
  </si>
  <si>
    <t>№86/СЖ-006.07.1 від 07.12.2008р., реєстровий №8249</t>
  </si>
  <si>
    <t>№б/н від 18.12.2006р., реєстровий №1342</t>
  </si>
  <si>
    <t>28.4/АА-372.06.2 від 29.09.2006р.</t>
  </si>
  <si>
    <t xml:space="preserve"> автомобіль</t>
  </si>
  <si>
    <t>28.4/С-050.06.2 від 30.05.2006 реєстровий №333;
 28.4/С-050.06.2 від 26.10.2006 реєстровий №1027;
 28.4/С-050.06.2/1 від 27.11.2006 реєстровий №1195</t>
  </si>
  <si>
    <t>частково</t>
  </si>
  <si>
    <t>ДД.00-141/11-2006</t>
  </si>
  <si>
    <t xml:space="preserve">застава закрита </t>
  </si>
  <si>
    <t>№б/н від 20.04.2007р. реєстровий №639</t>
  </si>
  <si>
    <t>№б/н від 16.01.2007р, реєстровий №17</t>
  </si>
  <si>
    <t>№б/н від 03.11.2006р. реєстровий №1072</t>
  </si>
  <si>
    <t>№б/н від 15.12.2006р. реєстровий №1310</t>
  </si>
  <si>
    <t>№б/н від 31.08.2007р. реєстровий №1674</t>
  </si>
  <si>
    <t>№б/н від 15.04.2005р. реєстровий №461</t>
  </si>
  <si>
    <t xml:space="preserve">№б/н від 27.12.2006р. реєстровий №1461
</t>
  </si>
  <si>
    <t>Нерух. комерційного призначення</t>
  </si>
  <si>
    <t>№б/н від 30.07.2008р., реєстровий №1239</t>
  </si>
  <si>
    <t>житлова нерухомість: домоволодіння, земельна ділянка</t>
  </si>
  <si>
    <t>86/СЖ-014.08.1і від 06.06.2008р.</t>
  </si>
  <si>
    <t>№б/н від 05.04.2005р. реєстровий №385</t>
  </si>
  <si>
    <t>№б/н від 11.09.2008р. реєстровий №1878</t>
  </si>
  <si>
    <t>№б/н від 02.04.2007р. реєстровий №487</t>
  </si>
  <si>
    <t>Підпадає під ознаки, передбачені Законом України «Про мораторій на стягнення майна громадян України, наданого як забезпечення кредитів в іноземній валюті»</t>
  </si>
  <si>
    <t>Відомості в державному реєстрі заборон відчуження - наявні, в реєстрі іпотек - відсутні
* Підпадає під ознаки, передбачені Законом України «Про мораторій на стягнення майна громадян України, наданого як забезпечення кредитів в іноземній валюті»</t>
  </si>
  <si>
    <t xml:space="preserve">* Квартира зг.договору іпотеки №б/н від 04.05.2007р. реєстровий №830 -підпадає під ознаки, передбачені Законом України «Про мораторій на стягнення майна громадян України, наданого як забезпечення </t>
  </si>
  <si>
    <t xml:space="preserve">Договір іпотеки перебуває у ДВС в рамках виконавчого провадження.
Кадастровий номер зем.ділянки відсутній, пошук в ДЗК неможливий </t>
  </si>
  <si>
    <t>Боржник, що є іпотекодавцем, помер 26.07.2014р.Спадкоємців немає
* Наявне рішення суду про визнання поруки за договором поруки такою, що припинена. Однак порука ще обліковується в програмному комплексі та включена до ліквідаційної маси банку. 
*За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</si>
  <si>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>1.Акт на земельну ділянку оформлено в 2011р. з іншим кадастровим номером, відомості в державному реєстрі іпотек, заборон відчуження та ДЗК, щодо цієї земельної ділянки - відсутні
2.станом на 09.2012р. наявні добудови, перепланування та самовільно побудовані будівлі</t>
  </si>
  <si>
    <t>Відсутній оригінал Договору іпотеки.
*За ознаками площі та валюти кредиту може підпадати під дію ЗУ №1304-VII від 03.06.2014 «Про мораторій на стягнення майна громадян України, наданого як забезпечення кредитів в іноземній валюті»</t>
  </si>
  <si>
    <t xml:space="preserve">* підпадає під дію ЗУ «Про мораторій на стягнення майна громадян України, наданого як забезпечення кредитів в іноземній валюті» від 03 червня 2014 року  № 1304-VII.». </t>
  </si>
  <si>
    <t>договір іпотеки - копія. В розділі відомостей з державного реєстру іпотек – відомості відсутні</t>
  </si>
  <si>
    <t>Боржник, що є іпотекодавцем помер 29.04.2009р. В ДРРП на нерухоме майно предмет іпотеки (домоволодіння) є власністю спадкоємців іпотекодавця. Рішеннями суду Банку відмовлено в задоволенню позову про звернення стягнення на предмет іпотеки та солідарну відповідальність спадкоємців іпотекодавця за кредитним договором.
Відсутній оригінал Договору іпотеки</t>
  </si>
  <si>
    <t>Станом на  07.06.2017р. на території домоволодіння діє реабілітаційний центр наркозалежних.</t>
  </si>
  <si>
    <t>Договір іпотеки - копія</t>
  </si>
  <si>
    <t>Двокімнатна квартира загальною площею 84,60 кв. м., житловою площею 49,80 кв. м., яка розташована на другому поверсі п'ятиповерхового будинку за адресою: м. Київ, вул. Академіка  Богомольця, буд. 7/14</t>
  </si>
  <si>
    <t>Трикімнатна квартира загальною площею 97,10 кв.м, житлова площа 46,70 кв.м, що розташована за адресою: м.Київ, вул.Радунська, буд.9</t>
  </si>
  <si>
    <t>Земельна ділянка для будівництва та обслуговування жилого будинку, господарських будівель та споруд загальною площею 0,1487 га , що розташована за адресою: Київська обл., Києво-Святошинський р-н, с.Софіївська Борщагівка, пров.Травневий</t>
  </si>
  <si>
    <t>Трикімнатна квартира загальною площею 70,30 кв.м, житлова площа 41,10 кв.м, що розташована за адресою: м.Київ, вул.Приозерна, буд.12</t>
  </si>
  <si>
    <t>Автомобіль марки TOYOTA модель LAND CRUISER PRADO, рік випуску 2007, колір чорний, тип ТЗ - легковий універсал</t>
  </si>
  <si>
    <t>1.Садовий будинок загальною площею 284,50 кв.м, житлова 162,60 кв.м, що розташований за адресою: м.Київ, вул. Садова 
2.Земельна ділянка для ведення садівництва загальною площею 0,0608 га, що розташована за адресою: м.Київ, вул. Садова</t>
  </si>
  <si>
    <t>Однокімнатна квартира загальною площею 34,50кв.м, житлова площа 18,30кв.м, що розташована за адресою: м.Київ, вул.Гаріна Бориса, буд.51</t>
  </si>
  <si>
    <t>Двокімнатна квартира загальною площею 53,20 кв.м., житлова - 29,60 кв.м.,що розташована  за адресою: м.Київ, вул.Печенізька, буд.6</t>
  </si>
  <si>
    <t>1.Житловий будинок  дерев'яний загальною площею 86,7 кв.м, житлова - 58,2 кв.м, гараж з оглядовою ямою, погріб, огорожа, замощення, що розташований за адресою:
Київська обл., м.Ірпінь, смт.Буча, вул.Гагаріна
2.Земельна ділянка для будівництва та обслуговування жилого будинку і господарських будівель загальною площею 0.1128 га,  за адресою: Київська обл., м.Ірпінь, смт.Буча, вул.Гагаріна</t>
  </si>
  <si>
    <t>Двокімнатна квартира загальною площею 57,70 кв.м, житловою площею 30,00 кв.м, що розташована за адресою: м.Київ, вул.Тулузи, буд.3-б; Однокімнатна квартира загальною площею 34,40 кв.м, житловою площею 16,20 кв.м, що розташована  за адресою: м.Київ, бульвар Ромена Роллана, буд.9.</t>
  </si>
  <si>
    <t>Земельна ділянка для будівництва та обслуговування жилого будинку і господарських будівель загальною площею 0,1500 га, що розташована за адресою: Київська область, Києво-Святошинський район, с.Михайлівка-Рубежівка, вул.Зелена</t>
  </si>
  <si>
    <t>житловий будинок з господарськими будівлями та спорудами загальною площею 86,1 кв.м, та Земельна ділянка для будівництва та обслуговування жилого будинку і господарських будівель і споруд, загальною площею 0,2180 га, що розташована за адресою:Київська область, Фастівський район, с.Велика Мотовилівка, вул.Комарова</t>
  </si>
  <si>
    <t>1.Житловий будинок, літ.А загальною площею 216,20 кв.м, житловою площею 93,30 кв.м; сарай-літня кухня, літ.Б; вбиральня, літ.В; колонка, літ.К, що розташований за адресою: Київська обл., м.Бровари, вул.Прилуцька
2.Земельна ділянка, що стане власністю іпотекодавця в майбутньому, для будівництва та обслуговування житлового будинку та господарських будівель загальною площею 0,10 га, що розташована за адресою: Київська обл., м.Бровари, вул. Прилуцька</t>
  </si>
  <si>
    <t>двокімнатна квартира загальною площею 49,2 кв.м, що знаходиться за адресою:  Київська обл., м. Біла Церква, вул. Леваневського, буд.71</t>
  </si>
  <si>
    <t xml:space="preserve">Двокімнатна квартира  загальною площею 66,10 кв.м, житлова площа 38,2 кв.м, що розташована за адресою:
м. Київ, вул. Червоноармійська, буд. 97
(*Червоноармійська перейменовано в Велика Васильківська) </t>
  </si>
  <si>
    <t>Автомобіль марки MITSUBISHI модель OUTLANDER, рік випуску 2006, колір сірий, шасі (кузов, рама, коляска), тип ТЗ- легковий універсал</t>
  </si>
  <si>
    <t>1.Автомобіль марки BMW модель 735, рік випуску 2001,колір сірий, тип ТЗ- легковий сєдан, реєстраційний номер
2.Автомобіль марки NISSAN, модельINFINITI, рік випуску 2005, колір коричневий,  тип ТЗ- легковий універсал.
3.Автомобіль марки ЗАЗ-DAEWOO модель Lanos T13110, рік випуску 2006,колір червоний, тип ТЗ- легковий сєдан
4.Автомобіль марки ВАЗ модель 21093, рік випуску 2006,колір червоний, тип ТЗ- легковий сєдан
5.ЗАСТАВА РЕАЛІЗОВАНА (Автомобіль марки CHEVROLET NIVA, модель 21230GLS, рік випуску 2004, колір сірий, тип ТЗ- легковий універсал)</t>
  </si>
  <si>
    <t>Трикімнатна квартира загальною площею 92,10 кв.м, житлова площа  52,30 кв.м, що розташована за адресою: м.Київ, вул.Тургенєвська, буд.29</t>
  </si>
  <si>
    <t>Двокімнатна квартира загальною площею  45,90 кв.м, житловою площею 30,50 кв.м, що знаходиться за адресою: м. Київ, бульвар Верховної Ради, буд.14</t>
  </si>
  <si>
    <t xml:space="preserve">Домоволодіння (житловий будинок "А"- загальною площею 51,10 кв.м, житловою площею 15,50 кв.м., сарай "Б", погріб "В", гараж "Г", сарай "Д", навіс "Е", сарай "Ж", огорожа №1, ворота №2, №3) ;Земельна ділянка для будівництва та обслуговування жилого будинку і господарських будівель загальною площею 0,2500 га, що розташована за адресою:Київська обл.,Переяслав-Хмельницький район, село Стовп'яги, вул.Соснівська. ; Земельна ділянка для ведення особистого селянського господарства загальною площею 1,0073 га, що розташована за адресою:Київська обл.,Переяслав-Хмельницький район, село Стовп'яги, вул.Соснівська. </t>
  </si>
  <si>
    <t>Двокімнатна квартира загальною площею 73,40 кв.м, житловою площею  36,50 кв.м, що розташована за адресою: м.Київ, вул.Волгоградська, буд.9а</t>
  </si>
  <si>
    <t>1.Садовий будинок з надвірними будівлями та спорудами (літня кухня, навіс, вбиральня, огорожа) загальною площею129.3 кв.м., житловою площею 18.7 кв.м., що розташований за адресою: Київська обл.,Обухівський р-н, м. Українка, "Роздолля"  садове товариство. 
2.Земельна ділянка для ведення садівництва,загальною площею 0.0911 га, що розташована за адресою: Київська обл.,Обухівський р-н, Українська міська рада, СТ "Роздолля".</t>
  </si>
  <si>
    <t>Чотирикімнатна квартира загальною площею 165,00 кв.м, житлова площа 90,80 кв.м, що розташована за адресою: м.Київ, вул.Предславинська, буд.31/11</t>
  </si>
  <si>
    <t>Нежитлові приміщення (з 1-1 по 1-20, V) загальною площею 403,90 кв.м на мансардному поверсі будинку літ."А" з навісом літ."а1", що знаходяться за адресою Автономна республіка Крим, м.Севастополь, вул.Вороніна</t>
  </si>
  <si>
    <t>Домоволодіння з надвірними будівлями та спорудами, а саме: житловий будинок (літ.А) -загальною площею 291,90 кв.м, житлова площа 184,50 кв.м, навіс (літ Б), навіс (літ В), огорожа (1-4), вимощення (літ І), Земельна ділянка для будівництва та обслуговування жилого будинку і госп.будівель площею 0,1014 га, що знаходиться за адресою: Київська область, Києво-Святошинський район, с.Софіївська Борщагівка, вул.Дачна</t>
  </si>
  <si>
    <t>Житловий будинок, цегляний, 1991 року збудови, загальною площею 160,6 кв.м, житлова площа 143,4 кв.м з господарськими спорудами та земельна ділянка для будівництва та обслуговування житлового будинку площею 0,25 га, що розташована за адресою: Київська область, Рокитнянський район, с.Бирюки, вул.Горова</t>
  </si>
  <si>
    <t>Однокімнатна квартира загальною площею 34,10 кв.м, житлова площа 16,20 кв.м, що розташована за адресою: м.Київ, проспект Ватутіна, буд.2б</t>
  </si>
  <si>
    <t>Однокімнатна квартира загальною площею 27,00 кв.м,  житловою площею 14,80 кв.м, що  розташована  за адресою: м.Київ, вул.Зодчих, буд.14</t>
  </si>
  <si>
    <t>Двокімнатна квартира загальною площею 46,70 кв.м, житлова площа 28,80 кв.м, що розташована за адресою:м.Київ, бульвар Івана Лепсе, буд.85</t>
  </si>
  <si>
    <t>Відсутній оригінал Договору іпотеки. 
До Подільського УП ГУ НП м. Києва направлено заяву Банку про вчинене кримінальне правопорушення за ст. 27 (Співучасть) та ст. 190 (шахрайство), станом на теперішній час в банку відсутня інформація про внесення відповідних відомостей до ЄРДР</t>
  </si>
  <si>
    <t>5840892</t>
  </si>
  <si>
    <t>Картковий рахунок закрито  31.01.2013р.</t>
  </si>
  <si>
    <t>5814787</t>
  </si>
  <si>
    <t>Шевченківським РВ ДВС м. Київ ГТУЮ у м. Києві, код ЄДРПОУ: 34967593 накладено арешт на все нерухоме майно позичальника</t>
  </si>
  <si>
    <t>Згідно акту перевірки від 30.04.2010р.змінено реєстраційний номер;
До правоохоронних органів направлено заяву Банку про вчинене кримінальне правопорушення, інформація з якої Дарницьким УП ГУНП у м. Києві додана в рамках досудового розслідування до КП від 06.11.2018 за ст. 190 (Шахрайство), досудове розслідування якого триває</t>
  </si>
  <si>
    <t>До правоохоронних органів направлено заяву Банку про вчинене кримінальне правопорушення, інформація з якої Дарницьким УП ГУНП у м. Києві додана в рамках досудового розслідування до КП від 06.11.2018 за ст. 190 (Шахрайство), досудове розслідування якого триває</t>
  </si>
  <si>
    <t>До правоохоронних органів направлено заяву Банку про вчинене кримінальне правопорушення, інформація з якої Дарницьким УП ГУНП у м. Києві додана в рамках досудового розслідування до КП  від 06.11.2018 за ст. 190 (Шахрайство), досудове розслідування якого триває</t>
  </si>
  <si>
    <t>Відсутній оригінал договору іпотеки;
*В судовому рішенні зазначено, що на предмет іпотеки поширюється дія Закону України "Про мораторій на стягнення майна громадян України, наданого як забезпечення кредитів в іноземній валюті";
До правоохоронних органів направлено заяву Банку про вчинене кримінальне правопорушення, інформація з якої Дарницьким УП ГУНП у м. Києві додана в рамках досудового розслідування до КП від 06.11.2018 за ст. 190 (Шахрайство), досудове розслідування якого триває</t>
  </si>
  <si>
    <t>У державних реєстрах відсутній запис про іпотеку банку припинення іпотеки).Згідно інформації з Державного реєстру  речових прав на нерухоме майно Іпотеку припинено, обєкт нерухомого майна знищено;
До СВ Печерського УП ГУ НП в м. Києві направлено заяву про вчинене кримінальне правопорушення, інформація з якої додана до ЄРДР в межах досудового розслідування у КП. Досудове розслідування триває</t>
  </si>
  <si>
    <t>до Подільського управління поліції ГУ НП в м. Києві направлено заяву про вчинене кримінальне правопорушення, інформація з якої додана до ЄРДР в межах досудового розслідування у КП за ст. 190 КК України. Досудове розслідування триває</t>
  </si>
  <si>
    <t xml:space="preserve">до Подільського управління поліції ГУ НП в м. Києві направлено заяву про вчинене кримінальне правопорушення, інформація з якої додана до ЄРДР в межах досудового розслідування у КП  за ст. 190 КК України. Досудове розслідування триває
зг.висновків відділу Застав Банку від 2016р. автомобіль відсутній (шахрайські дії)
</t>
  </si>
  <si>
    <t>до Подільського управління поліції ГУ НП в м. Києві направлено заяву про вчинене кримінальне правопорушення, інформація з якої додана до ЄРДР в межах досудового розслідування у КП за ст. 190 КК України. Досудове розслідування триває
зг.висновків відділу Застав Банку від 2016р. автомобілі відсутні (шахрайські дії)</t>
  </si>
  <si>
    <t>до Подільського управління поліції ГУ НП в м. Києві направлено заяву про вчинене кримінальне правопорушення, інформація з якої додана до ЄРДР в межах досудового розслідування у КП за ст. 190 КК України. Досудове розслідування триває
Картковий рахунок у рамках Договору №КРМ.005.VPS-1/06-2006 закрито 29.03.2018р.</t>
  </si>
  <si>
    <t>До правоохоронних органів направлено заяву Банку про вчинене кримінальне правопорушення, інформація з якої Подільським УП ГУНП в м. Києві додана в рамках досудового розслідування КП від 29.07.2017 за ст. 364-1 (Зловживання повноваженнями службовою особою юридичної особи приватного права незалежно від організаційно-правової форми) КК України.</t>
  </si>
  <si>
    <r>
      <rPr>
        <sz val="11"/>
        <color indexed="10"/>
        <rFont val="Calibri"/>
        <family val="2"/>
      </rPr>
      <t xml:space="preserve">Позичальнику відмовлено у задоволені позову про визнання договору іпотеки недійсним.
За час розгляду  справи іпотечне майно було перереєстровано за іншою особою.     </t>
    </r>
    <r>
      <rPr>
        <sz val="11"/>
        <color theme="1"/>
        <rFont val="Calibri"/>
        <family val="2"/>
      </rPr>
      <t xml:space="preserve">                            До правоохоронних органів направлено заяву Банку про вчинене кримінальне правопорушення, інформація з якої Подільським УП ГУНП в м. Києві додана в рамках досудового розслідування КП від 29.07.2017 за ст. 364-1 (Зловживання повноваженнями службовою особою юридичної особи приватного права незалежно від організаційно-правової форми) КК України.
Відсутній оригінал Договору іпотеки з усіма додатками.
Договір іпотеки поновлений на підставі рішення суду.Відновлення запису про іпотеку технічно неможливо, у зв'язку із зміною власника</t>
    </r>
  </si>
  <si>
    <r>
      <t xml:space="preserve">Трикімнатна квартира загальною площею 64,90 кв.м., житлова площа 38,20 кв.м. за адресою: м. Київ, вул. Предславинська, буд. 26А.
</t>
    </r>
    <r>
      <rPr>
        <b/>
        <sz val="11"/>
        <color indexed="10"/>
        <rFont val="Calibri"/>
        <family val="2"/>
      </rPr>
      <t>У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державних реєстрах відсутній запис про іпотеку банку (припинення іпотеки).Згідно інформації з Державного реєстру  речових прав на нерухоме майно Іпотеку припинено, обєкт нерухомого майна знищено. </t>
    </r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</si>
</sst>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\ _₽_-;\-* #,##0.00\ _₽_-;_-* &quot;-&quot;??\ _₽_-;_-@_-"/>
    <numFmt numFmtId="173" formatCode="0.0"/>
    <numFmt numFmtId="174" formatCode="#,##0.00\ _₽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Alignment="1">
      <alignment horizontal="left" vertical="center" indent="2"/>
    </xf>
    <xf numFmtId="0" fontId="45" fillId="0" borderId="0" xfId="0" applyFont="1" applyAlignment="1">
      <alignment horizontal="justify" vertical="center"/>
    </xf>
    <xf numFmtId="0" fontId="0" fillId="0" borderId="12" xfId="0" applyBorder="1" applyAlignment="1">
      <alignment horizontal="center" vertical="center"/>
    </xf>
    <xf numFmtId="0" fontId="46" fillId="0" borderId="12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14" fontId="46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1" fillId="0" borderId="12" xfId="59" applyNumberFormat="1" applyFont="1" applyFill="1" applyBorder="1" applyAlignment="1">
      <alignment horizontal="right" vertical="center"/>
    </xf>
    <xf numFmtId="10" fontId="21" fillId="0" borderId="12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 vertical="center"/>
    </xf>
    <xf numFmtId="2" fontId="21" fillId="0" borderId="12" xfId="0" applyNumberFormat="1" applyFont="1" applyBorder="1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2" fontId="0" fillId="0" borderId="12" xfId="0" applyNumberFormat="1" applyBorder="1" applyAlignment="1">
      <alignment horizontal="right"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2" xfId="0" applyNumberFormat="1" applyFont="1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horizontal="center" vertical="center"/>
    </xf>
    <xf numFmtId="14" fontId="0" fillId="0" borderId="12" xfId="0" applyNumberFormat="1" applyFill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2" fontId="21" fillId="0" borderId="12" xfId="59" applyNumberFormat="1" applyFont="1" applyFill="1" applyBorder="1" applyAlignment="1">
      <alignment horizontal="right" vertical="center" wrapText="1"/>
    </xf>
    <xf numFmtId="2" fontId="0" fillId="0" borderId="12" xfId="59" applyNumberFormat="1" applyFont="1" applyFill="1" applyBorder="1" applyAlignment="1">
      <alignment horizontal="right" vertical="center"/>
    </xf>
    <xf numFmtId="4" fontId="0" fillId="0" borderId="12" xfId="59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14" fontId="0" fillId="33" borderId="12" xfId="0" applyNumberFormat="1" applyFill="1" applyBorder="1" applyAlignment="1">
      <alignment horizontal="center" vertical="center"/>
    </xf>
    <xf numFmtId="174" fontId="3" fillId="0" borderId="13" xfId="0" applyNumberFormat="1" applyFont="1" applyFill="1" applyBorder="1" applyAlignment="1">
      <alignment horizontal="center" vertical="center" wrapText="1"/>
    </xf>
    <xf numFmtId="14" fontId="21" fillId="0" borderId="14" xfId="0" applyNumberFormat="1" applyFont="1" applyFill="1" applyBorder="1" applyAlignment="1">
      <alignment horizontal="center" vertical="center" wrapText="1"/>
    </xf>
    <xf numFmtId="0" fontId="21" fillId="16" borderId="15" xfId="0" applyNumberFormat="1" applyFont="1" applyFill="1" applyBorder="1" applyAlignment="1">
      <alignment horizontal="center" vertical="center" wrapText="1"/>
    </xf>
    <xf numFmtId="0" fontId="21" fillId="16" borderId="16" xfId="0" applyNumberFormat="1" applyFont="1" applyFill="1" applyBorder="1" applyAlignment="1">
      <alignment horizontal="center" vertical="center" wrapText="1"/>
    </xf>
    <xf numFmtId="0" fontId="21" fillId="16" borderId="17" xfId="0" applyNumberFormat="1" applyFont="1" applyFill="1" applyBorder="1" applyAlignment="1">
      <alignment horizontal="center" vertical="center" wrapText="1"/>
    </xf>
    <xf numFmtId="1" fontId="27" fillId="34" borderId="18" xfId="0" applyNumberFormat="1" applyFont="1" applyFill="1" applyBorder="1" applyAlignment="1">
      <alignment horizontal="center" vertical="center" wrapText="1"/>
    </xf>
    <xf numFmtId="1" fontId="27" fillId="34" borderId="19" xfId="0" applyNumberFormat="1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right" vertical="center"/>
    </xf>
    <xf numFmtId="0" fontId="39" fillId="0" borderId="21" xfId="0" applyFont="1" applyBorder="1" applyAlignment="1">
      <alignment horizontal="right" vertical="center"/>
    </xf>
    <xf numFmtId="0" fontId="39" fillId="0" borderId="22" xfId="0" applyFont="1" applyBorder="1" applyAlignment="1">
      <alignment horizontal="right" vertical="center"/>
    </xf>
    <xf numFmtId="0" fontId="21" fillId="6" borderId="15" xfId="0" applyNumberFormat="1" applyFont="1" applyFill="1" applyBorder="1" applyAlignment="1">
      <alignment horizontal="center" vertical="center" wrapText="1"/>
    </xf>
    <xf numFmtId="0" fontId="21" fillId="6" borderId="16" xfId="0" applyNumberFormat="1" applyFont="1" applyFill="1" applyBorder="1" applyAlignment="1">
      <alignment horizontal="center" vertical="center" wrapText="1"/>
    </xf>
    <xf numFmtId="0" fontId="21" fillId="6" borderId="17" xfId="0" applyNumberFormat="1" applyFont="1" applyFill="1" applyBorder="1" applyAlignment="1">
      <alignment horizontal="center" vertical="center" wrapText="1"/>
    </xf>
    <xf numFmtId="1" fontId="27" fillId="35" borderId="18" xfId="0" applyNumberFormat="1" applyFont="1" applyFill="1" applyBorder="1" applyAlignment="1">
      <alignment horizontal="center" vertical="center" wrapText="1"/>
    </xf>
    <xf numFmtId="1" fontId="27" fillId="35" borderId="19" xfId="0" applyNumberFormat="1" applyFont="1" applyFill="1" applyBorder="1" applyAlignment="1">
      <alignment horizontal="center" vertical="center" wrapText="1"/>
    </xf>
    <xf numFmtId="0" fontId="21" fillId="10" borderId="15" xfId="0" applyNumberFormat="1" applyFont="1" applyFill="1" applyBorder="1" applyAlignment="1">
      <alignment horizontal="center" vertical="center" wrapText="1"/>
    </xf>
    <xf numFmtId="0" fontId="21" fillId="10" borderId="16" xfId="0" applyNumberFormat="1" applyFont="1" applyFill="1" applyBorder="1" applyAlignment="1">
      <alignment horizontal="center" vertical="center" wrapText="1"/>
    </xf>
    <xf numFmtId="0" fontId="21" fillId="10" borderId="17" xfId="0" applyNumberFormat="1" applyFont="1" applyFill="1" applyBorder="1" applyAlignment="1">
      <alignment horizontal="center" vertical="center" wrapText="1"/>
    </xf>
    <xf numFmtId="0" fontId="21" fillId="4" borderId="15" xfId="0" applyNumberFormat="1" applyFont="1" applyFill="1" applyBorder="1" applyAlignment="1">
      <alignment horizontal="center" vertical="center" wrapText="1"/>
    </xf>
    <xf numFmtId="0" fontId="21" fillId="4" borderId="16" xfId="0" applyNumberFormat="1" applyFont="1" applyFill="1" applyBorder="1" applyAlignment="1">
      <alignment horizontal="center" vertical="center" wrapText="1"/>
    </xf>
    <xf numFmtId="0" fontId="21" fillId="5" borderId="15" xfId="0" applyNumberFormat="1" applyFont="1" applyFill="1" applyBorder="1" applyAlignment="1">
      <alignment horizontal="center" vertical="center" wrapText="1"/>
    </xf>
    <xf numFmtId="0" fontId="21" fillId="5" borderId="16" xfId="0" applyNumberFormat="1" applyFont="1" applyFill="1" applyBorder="1" applyAlignment="1">
      <alignment horizontal="center" vertical="center" wrapText="1"/>
    </xf>
    <xf numFmtId="0" fontId="21" fillId="5" borderId="17" xfId="0" applyNumberFormat="1" applyFont="1" applyFill="1" applyBorder="1" applyAlignment="1">
      <alignment horizontal="center" vertical="center" wrapText="1"/>
    </xf>
    <xf numFmtId="0" fontId="27" fillId="7" borderId="15" xfId="0" applyNumberFormat="1" applyFont="1" applyFill="1" applyBorder="1" applyAlignment="1">
      <alignment horizontal="center" vertical="center" wrapText="1"/>
    </xf>
    <xf numFmtId="0" fontId="27" fillId="7" borderId="16" xfId="0" applyNumberFormat="1" applyFont="1" applyFill="1" applyBorder="1" applyAlignment="1">
      <alignment horizontal="center" vertical="center" wrapText="1"/>
    </xf>
    <xf numFmtId="0" fontId="27" fillId="7" borderId="17" xfId="0" applyNumberFormat="1" applyFont="1" applyFill="1" applyBorder="1" applyAlignment="1">
      <alignment horizontal="center" vertical="center" wrapText="1"/>
    </xf>
    <xf numFmtId="4" fontId="21" fillId="13" borderId="15" xfId="0" applyNumberFormat="1" applyFont="1" applyFill="1" applyBorder="1" applyAlignment="1">
      <alignment horizontal="center" vertical="center" wrapText="1"/>
    </xf>
    <xf numFmtId="4" fontId="21" fillId="13" borderId="16" xfId="0" applyNumberFormat="1" applyFont="1" applyFill="1" applyBorder="1" applyAlignment="1">
      <alignment horizontal="center" vertical="center" wrapText="1"/>
    </xf>
    <xf numFmtId="4" fontId="21" fillId="1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91;&#1087;&#1088;&#1072;&#1074;&#1083;&#1110;&#1085;&#1085;&#1103;%20&#1072;&#1082;&#1090;&#1080;&#1074;&#1072;&#1084;&#1080;\Sales%20Dep\Khomych\PLEX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tkey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8"/>
  <sheetViews>
    <sheetView tabSelected="1" zoomScale="80" zoomScaleNormal="80" zoomScalePageLayoutView="0" workbookViewId="0" topLeftCell="A1">
      <selection activeCell="A1" sqref="A1:A2"/>
    </sheetView>
  </sheetViews>
  <sheetFormatPr defaultColWidth="9.140625" defaultRowHeight="15"/>
  <cols>
    <col min="1" max="1" width="12.7109375" style="0" customWidth="1"/>
    <col min="2" max="3" width="9.8515625" style="0" customWidth="1"/>
    <col min="4" max="4" width="8.140625" style="0" customWidth="1"/>
    <col min="5" max="5" width="15.7109375" style="0" customWidth="1"/>
    <col min="6" max="6" width="13.140625" style="0" customWidth="1"/>
    <col min="7" max="7" width="12.57421875" style="0" customWidth="1"/>
    <col min="8" max="8" width="12.7109375" style="0" customWidth="1"/>
    <col min="9" max="9" width="13.140625" style="0" customWidth="1"/>
    <col min="11" max="11" width="15.421875" style="0" customWidth="1"/>
    <col min="19" max="19" width="21.8515625" style="0" bestFit="1" customWidth="1"/>
    <col min="20" max="20" width="17.00390625" style="0" customWidth="1"/>
    <col min="21" max="21" width="15.8515625" style="0" customWidth="1"/>
    <col min="22" max="22" width="11.421875" style="0" customWidth="1"/>
    <col min="23" max="23" width="9.421875" style="0" customWidth="1"/>
    <col min="24" max="24" width="15.421875" style="0" customWidth="1"/>
    <col min="25" max="25" width="17.28125" style="0" bestFit="1" customWidth="1"/>
    <col min="26" max="26" width="16.7109375" style="0" bestFit="1" customWidth="1"/>
    <col min="27" max="27" width="16.57421875" style="0" bestFit="1" customWidth="1"/>
    <col min="28" max="28" width="13.7109375" style="0" bestFit="1" customWidth="1"/>
    <col min="29" max="29" width="13.8515625" style="0" bestFit="1" customWidth="1"/>
    <col min="30" max="34" width="12.7109375" style="0" bestFit="1" customWidth="1"/>
    <col min="35" max="44" width="12.7109375" style="0" customWidth="1"/>
    <col min="45" max="45" width="12.140625" style="0" customWidth="1"/>
    <col min="46" max="46" width="10.28125" style="0" customWidth="1"/>
    <col min="47" max="47" width="8.421875" style="0" bestFit="1" customWidth="1"/>
    <col min="48" max="48" width="31.28125" style="0" bestFit="1" customWidth="1"/>
    <col min="49" max="49" width="14.00390625" style="0" bestFit="1" customWidth="1"/>
    <col min="50" max="51" width="21.28125" style="0" bestFit="1" customWidth="1"/>
    <col min="52" max="52" width="8.7109375" style="0" bestFit="1" customWidth="1"/>
    <col min="53" max="53" width="20.8515625" style="0" customWidth="1"/>
    <col min="54" max="54" width="11.28125" style="0" customWidth="1"/>
    <col min="55" max="55" width="13.421875" style="0" customWidth="1"/>
    <col min="56" max="56" width="60.8515625" style="0" customWidth="1"/>
    <col min="57" max="57" width="13.8515625" style="0" customWidth="1"/>
    <col min="58" max="58" width="13.7109375" style="0" customWidth="1"/>
    <col min="59" max="59" width="13.421875" style="0" bestFit="1" customWidth="1"/>
    <col min="60" max="60" width="13.140625" style="0" bestFit="1" customWidth="1"/>
    <col min="61" max="61" width="8.7109375" style="0" bestFit="1" customWidth="1"/>
    <col min="62" max="62" width="11.7109375" style="0" bestFit="1" customWidth="1"/>
    <col min="63" max="63" width="15.8515625" style="0" bestFit="1" customWidth="1"/>
    <col min="64" max="64" width="8.28125" style="0" bestFit="1" customWidth="1"/>
    <col min="65" max="65" width="10.28125" style="0" bestFit="1" customWidth="1"/>
    <col min="66" max="66" width="11.8515625" style="0" bestFit="1" customWidth="1"/>
    <col min="67" max="67" width="8.7109375" style="0" bestFit="1" customWidth="1"/>
    <col min="69" max="69" width="13.28125" style="0" bestFit="1" customWidth="1"/>
    <col min="70" max="70" width="54.7109375" style="0" customWidth="1"/>
  </cols>
  <sheetData>
    <row r="1" spans="1:70" s="1" customFormat="1" ht="17.25" customHeight="1" thickBot="1">
      <c r="A1" s="59" t="s">
        <v>84</v>
      </c>
      <c r="B1" s="59" t="s">
        <v>85</v>
      </c>
      <c r="C1" s="59" t="s">
        <v>109</v>
      </c>
      <c r="D1" s="67" t="s">
        <v>110</v>
      </c>
      <c r="E1" s="77" t="s">
        <v>0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80" t="s">
        <v>1</v>
      </c>
      <c r="T1" s="81"/>
      <c r="U1" s="81"/>
      <c r="V1" s="81"/>
      <c r="W1" s="81"/>
      <c r="X1" s="82"/>
      <c r="Y1" s="56" t="s">
        <v>2</v>
      </c>
      <c r="Z1" s="57"/>
      <c r="AA1" s="57"/>
      <c r="AB1" s="57"/>
      <c r="AC1" s="58"/>
      <c r="AD1" s="64" t="s">
        <v>3</v>
      </c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6"/>
      <c r="AV1" s="69" t="s">
        <v>102</v>
      </c>
      <c r="AW1" s="70"/>
      <c r="AX1" s="70"/>
      <c r="AY1" s="71"/>
      <c r="AZ1" s="72" t="s">
        <v>103</v>
      </c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4" t="s">
        <v>104</v>
      </c>
      <c r="BL1" s="75"/>
      <c r="BM1" s="75"/>
      <c r="BN1" s="75"/>
      <c r="BO1" s="75"/>
      <c r="BP1" s="75"/>
      <c r="BQ1" s="75"/>
      <c r="BR1" s="76"/>
    </row>
    <row r="2" spans="1:70" s="6" customFormat="1" ht="67.5" customHeight="1" thickBot="1">
      <c r="A2" s="60"/>
      <c r="B2" s="60"/>
      <c r="C2" s="60"/>
      <c r="D2" s="68"/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87</v>
      </c>
      <c r="R2" s="2" t="s">
        <v>16</v>
      </c>
      <c r="S2" s="3" t="s">
        <v>86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94</v>
      </c>
      <c r="AE2" s="2" t="s">
        <v>95</v>
      </c>
      <c r="AF2" s="2" t="s">
        <v>96</v>
      </c>
      <c r="AG2" s="2" t="s">
        <v>97</v>
      </c>
      <c r="AH2" s="2" t="s">
        <v>105</v>
      </c>
      <c r="AI2" s="2" t="s">
        <v>106</v>
      </c>
      <c r="AJ2" s="2" t="s">
        <v>107</v>
      </c>
      <c r="AK2" s="2" t="s">
        <v>108</v>
      </c>
      <c r="AL2" s="2" t="s">
        <v>132</v>
      </c>
      <c r="AM2" s="2" t="s">
        <v>133</v>
      </c>
      <c r="AN2" s="2" t="s">
        <v>134</v>
      </c>
      <c r="AO2" s="2" t="s">
        <v>135</v>
      </c>
      <c r="AP2" s="2" t="s">
        <v>150</v>
      </c>
      <c r="AQ2" s="2" t="s">
        <v>151</v>
      </c>
      <c r="AR2" s="2" t="s">
        <v>152</v>
      </c>
      <c r="AS2" s="2" t="s">
        <v>27</v>
      </c>
      <c r="AT2" s="2" t="s">
        <v>28</v>
      </c>
      <c r="AU2" s="4" t="s">
        <v>29</v>
      </c>
      <c r="AV2" s="4" t="s">
        <v>30</v>
      </c>
      <c r="AW2" s="5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100</v>
      </c>
      <c r="BC2" s="2" t="s">
        <v>36</v>
      </c>
      <c r="BD2" s="2" t="s">
        <v>101</v>
      </c>
      <c r="BE2" s="2" t="s">
        <v>37</v>
      </c>
      <c r="BF2" s="2" t="s">
        <v>38</v>
      </c>
      <c r="BG2" s="2" t="s">
        <v>39</v>
      </c>
      <c r="BH2" s="2" t="s">
        <v>40</v>
      </c>
      <c r="BI2" s="2" t="s">
        <v>41</v>
      </c>
      <c r="BJ2" s="2" t="s">
        <v>42</v>
      </c>
      <c r="BK2" s="2" t="s">
        <v>43</v>
      </c>
      <c r="BL2" s="2" t="s">
        <v>44</v>
      </c>
      <c r="BM2" s="2" t="s">
        <v>45</v>
      </c>
      <c r="BN2" s="2" t="s">
        <v>46</v>
      </c>
      <c r="BO2" s="2" t="s">
        <v>47</v>
      </c>
      <c r="BP2" s="2" t="s">
        <v>48</v>
      </c>
      <c r="BQ2" s="2" t="s">
        <v>49</v>
      </c>
      <c r="BR2" s="2" t="s">
        <v>50</v>
      </c>
    </row>
    <row r="3" spans="1:70" s="11" customFormat="1" ht="11.25" customHeight="1">
      <c r="A3" s="7" t="s">
        <v>51</v>
      </c>
      <c r="B3" s="7" t="s">
        <v>51</v>
      </c>
      <c r="C3" s="7" t="s">
        <v>51</v>
      </c>
      <c r="D3" s="7" t="s">
        <v>51</v>
      </c>
      <c r="E3" s="8" t="s">
        <v>52</v>
      </c>
      <c r="F3" s="8" t="s">
        <v>53</v>
      </c>
      <c r="G3" s="8" t="s">
        <v>54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M3" s="8" t="s">
        <v>60</v>
      </c>
      <c r="N3" s="8" t="s">
        <v>61</v>
      </c>
      <c r="O3" s="8" t="s">
        <v>62</v>
      </c>
      <c r="P3" s="8" t="s">
        <v>63</v>
      </c>
      <c r="Q3" s="8" t="s">
        <v>98</v>
      </c>
      <c r="R3" s="8" t="s">
        <v>99</v>
      </c>
      <c r="S3" s="8" t="s">
        <v>64</v>
      </c>
      <c r="T3" s="8" t="s">
        <v>65</v>
      </c>
      <c r="U3" s="8" t="s">
        <v>66</v>
      </c>
      <c r="V3" s="8" t="s">
        <v>67</v>
      </c>
      <c r="W3" s="8" t="s">
        <v>68</v>
      </c>
      <c r="X3" s="8" t="s">
        <v>69</v>
      </c>
      <c r="Y3" s="8" t="s">
        <v>70</v>
      </c>
      <c r="Z3" s="8" t="s">
        <v>71</v>
      </c>
      <c r="AA3" s="8" t="s">
        <v>72</v>
      </c>
      <c r="AB3" s="8" t="s">
        <v>73</v>
      </c>
      <c r="AC3" s="8" t="s">
        <v>74</v>
      </c>
      <c r="AD3" s="8" t="s">
        <v>75</v>
      </c>
      <c r="AE3" s="8" t="s">
        <v>76</v>
      </c>
      <c r="AF3" s="8" t="s">
        <v>88</v>
      </c>
      <c r="AG3" s="8" t="s">
        <v>77</v>
      </c>
      <c r="AH3" s="8" t="s">
        <v>78</v>
      </c>
      <c r="AI3" s="8" t="s">
        <v>79</v>
      </c>
      <c r="AJ3" s="8" t="s">
        <v>89</v>
      </c>
      <c r="AK3" s="8" t="s">
        <v>90</v>
      </c>
      <c r="AL3" s="8" t="s">
        <v>91</v>
      </c>
      <c r="AM3" s="8" t="s">
        <v>92</v>
      </c>
      <c r="AN3" s="8" t="s">
        <v>93</v>
      </c>
      <c r="AO3" s="8" t="s">
        <v>136</v>
      </c>
      <c r="AP3" s="8" t="s">
        <v>137</v>
      </c>
      <c r="AQ3" s="8" t="s">
        <v>138</v>
      </c>
      <c r="AR3" s="8" t="s">
        <v>139</v>
      </c>
      <c r="AS3" s="8" t="s">
        <v>153</v>
      </c>
      <c r="AT3" s="8" t="s">
        <v>154</v>
      </c>
      <c r="AU3" s="8" t="s">
        <v>155</v>
      </c>
      <c r="AV3" s="9" t="s">
        <v>80</v>
      </c>
      <c r="AW3" s="10" t="s">
        <v>81</v>
      </c>
      <c r="AX3" s="8" t="s">
        <v>82</v>
      </c>
      <c r="AY3" s="8" t="s">
        <v>83</v>
      </c>
      <c r="AZ3" s="8" t="s">
        <v>160</v>
      </c>
      <c r="BA3" s="8" t="s">
        <v>161</v>
      </c>
      <c r="BB3" s="8" t="s">
        <v>162</v>
      </c>
      <c r="BC3" s="8" t="s">
        <v>163</v>
      </c>
      <c r="BD3" s="8" t="s">
        <v>164</v>
      </c>
      <c r="BE3" s="8" t="s">
        <v>165</v>
      </c>
      <c r="BF3" s="8" t="s">
        <v>166</v>
      </c>
      <c r="BG3" s="8" t="s">
        <v>167</v>
      </c>
      <c r="BH3" s="8" t="s">
        <v>168</v>
      </c>
      <c r="BI3" s="8" t="s">
        <v>169</v>
      </c>
      <c r="BJ3" s="8" t="s">
        <v>170</v>
      </c>
      <c r="BK3" s="8" t="s">
        <v>171</v>
      </c>
      <c r="BL3" s="8" t="s">
        <v>172</v>
      </c>
      <c r="BM3" s="8" t="s">
        <v>173</v>
      </c>
      <c r="BN3" s="8" t="s">
        <v>175</v>
      </c>
      <c r="BO3" s="8" t="s">
        <v>174</v>
      </c>
      <c r="BP3" s="8" t="s">
        <v>176</v>
      </c>
      <c r="BQ3" s="8" t="s">
        <v>177</v>
      </c>
      <c r="BR3" s="8" t="s">
        <v>178</v>
      </c>
    </row>
    <row r="4" spans="1:70" s="11" customFormat="1" ht="90">
      <c r="A4" s="44">
        <v>5931743</v>
      </c>
      <c r="B4" s="44" t="s">
        <v>140</v>
      </c>
      <c r="C4" s="44">
        <v>202</v>
      </c>
      <c r="D4" s="44">
        <v>1</v>
      </c>
      <c r="E4" s="48" t="s">
        <v>141</v>
      </c>
      <c r="F4" s="44">
        <v>321712</v>
      </c>
      <c r="G4" s="21" t="s">
        <v>188</v>
      </c>
      <c r="H4" s="22">
        <v>39140</v>
      </c>
      <c r="I4" s="22">
        <v>39773</v>
      </c>
      <c r="J4" s="26">
        <v>840</v>
      </c>
      <c r="K4" s="27">
        <v>450000</v>
      </c>
      <c r="L4" s="28">
        <v>0.15</v>
      </c>
      <c r="M4" s="28">
        <v>0</v>
      </c>
      <c r="N4" s="29" t="s">
        <v>189</v>
      </c>
      <c r="O4" s="29" t="s">
        <v>145</v>
      </c>
      <c r="P4" s="18" t="s">
        <v>179</v>
      </c>
      <c r="Q4" s="18" t="s">
        <v>143</v>
      </c>
      <c r="R4" s="18" t="s">
        <v>143</v>
      </c>
      <c r="S4" s="30">
        <f>SUM(T4:W4)</f>
        <v>13611871.46</v>
      </c>
      <c r="T4" s="30">
        <v>12461085</v>
      </c>
      <c r="U4" s="30">
        <v>1150786.46</v>
      </c>
      <c r="V4" s="30">
        <v>0</v>
      </c>
      <c r="W4" s="32">
        <v>0</v>
      </c>
      <c r="X4" s="31">
        <f>IF(J4=840,S4/27.6913,IF(J4=978,S4/32.547,IF(J4=980,S4,"уточныть валюту та курс")))</f>
        <v>491557.68996038474</v>
      </c>
      <c r="Y4" s="18" t="s">
        <v>149</v>
      </c>
      <c r="Z4" s="18" t="s">
        <v>143</v>
      </c>
      <c r="AA4" s="18"/>
      <c r="AB4" s="18" t="s">
        <v>143</v>
      </c>
      <c r="AC4" s="18" t="s">
        <v>149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>
        <v>0</v>
      </c>
      <c r="AK4" s="32">
        <v>0</v>
      </c>
      <c r="AL4" s="32">
        <v>0</v>
      </c>
      <c r="AM4" s="32">
        <v>0</v>
      </c>
      <c r="AN4" s="32">
        <v>0</v>
      </c>
      <c r="AO4" s="32">
        <v>0</v>
      </c>
      <c r="AP4" s="32">
        <v>0</v>
      </c>
      <c r="AQ4" s="32">
        <v>0</v>
      </c>
      <c r="AR4" s="32">
        <v>0</v>
      </c>
      <c r="AS4" s="34">
        <v>39701</v>
      </c>
      <c r="AT4" s="32">
        <v>19405.6</v>
      </c>
      <c r="AU4" s="18">
        <v>4463</v>
      </c>
      <c r="AV4" s="15" t="s">
        <v>240</v>
      </c>
      <c r="AW4" s="33">
        <v>40868</v>
      </c>
      <c r="AX4" s="18" t="s">
        <v>143</v>
      </c>
      <c r="AY4" s="18" t="s">
        <v>143</v>
      </c>
      <c r="AZ4" s="18" t="s">
        <v>149</v>
      </c>
      <c r="BA4" s="29" t="s">
        <v>242</v>
      </c>
      <c r="BB4" s="18" t="s">
        <v>158</v>
      </c>
      <c r="BC4" s="29" t="s">
        <v>243</v>
      </c>
      <c r="BD4" s="29" t="s">
        <v>298</v>
      </c>
      <c r="BE4" s="32">
        <v>3956039</v>
      </c>
      <c r="BF4" s="32">
        <v>2764015.8</v>
      </c>
      <c r="BG4" s="34">
        <v>41894</v>
      </c>
      <c r="BH4" s="34">
        <v>42979</v>
      </c>
      <c r="BI4" s="18" t="s">
        <v>143</v>
      </c>
      <c r="BJ4" s="18" t="s">
        <v>143</v>
      </c>
      <c r="BK4" s="18" t="s">
        <v>149</v>
      </c>
      <c r="BL4" s="18" t="s">
        <v>143</v>
      </c>
      <c r="BM4" s="18" t="s">
        <v>149</v>
      </c>
      <c r="BN4" s="18" t="s">
        <v>143</v>
      </c>
      <c r="BO4" s="18" t="s">
        <v>149</v>
      </c>
      <c r="BP4" s="18" t="s">
        <v>149</v>
      </c>
      <c r="BQ4" s="18"/>
      <c r="BR4" s="37" t="s">
        <v>327</v>
      </c>
    </row>
    <row r="5" spans="1:70" s="11" customFormat="1" ht="60">
      <c r="A5" s="44">
        <v>5777330</v>
      </c>
      <c r="B5" s="44" t="s">
        <v>140</v>
      </c>
      <c r="C5" s="44">
        <v>202</v>
      </c>
      <c r="D5" s="44">
        <v>1</v>
      </c>
      <c r="E5" s="48" t="s">
        <v>141</v>
      </c>
      <c r="F5" s="44">
        <v>321712</v>
      </c>
      <c r="G5" s="21" t="s">
        <v>190</v>
      </c>
      <c r="H5" s="22">
        <v>39526</v>
      </c>
      <c r="I5" s="22">
        <v>40621</v>
      </c>
      <c r="J5" s="26">
        <v>840</v>
      </c>
      <c r="K5" s="49">
        <v>195000</v>
      </c>
      <c r="L5" s="28">
        <v>0.15</v>
      </c>
      <c r="M5" s="28">
        <v>0</v>
      </c>
      <c r="N5" s="29" t="s">
        <v>148</v>
      </c>
      <c r="O5" s="29" t="s">
        <v>145</v>
      </c>
      <c r="P5" s="18" t="s">
        <v>179</v>
      </c>
      <c r="Q5" s="18" t="s">
        <v>143</v>
      </c>
      <c r="R5" s="18" t="s">
        <v>143</v>
      </c>
      <c r="S5" s="30">
        <f aca="true" t="shared" si="0" ref="S5:S37">SUM(T5:W5)</f>
        <v>7002957.53</v>
      </c>
      <c r="T5" s="30">
        <v>5399803.5</v>
      </c>
      <c r="U5" s="30">
        <v>1603154.03</v>
      </c>
      <c r="V5" s="30">
        <v>0</v>
      </c>
      <c r="W5" s="32">
        <v>0</v>
      </c>
      <c r="X5" s="31">
        <f aca="true" t="shared" si="1" ref="X5:X37">IF(J5=840,S5/27.6913,IF(J5=978,S5/32.547,IF(J5=980,S5,"уточныть валюту та курс")))</f>
        <v>252893.7799958832</v>
      </c>
      <c r="Y5" s="18" t="s">
        <v>149</v>
      </c>
      <c r="Z5" s="18" t="s">
        <v>149</v>
      </c>
      <c r="AA5" s="18"/>
      <c r="AB5" s="18" t="s">
        <v>143</v>
      </c>
      <c r="AC5" s="18" t="s">
        <v>149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0</v>
      </c>
      <c r="AO5" s="32">
        <v>0</v>
      </c>
      <c r="AP5" s="32">
        <v>0</v>
      </c>
      <c r="AQ5" s="32">
        <v>0</v>
      </c>
      <c r="AR5" s="32">
        <v>0</v>
      </c>
      <c r="AS5" s="34">
        <v>39792</v>
      </c>
      <c r="AT5" s="32">
        <v>16702.86</v>
      </c>
      <c r="AU5" s="18">
        <v>4218</v>
      </c>
      <c r="AV5" s="17" t="s">
        <v>240</v>
      </c>
      <c r="AW5" s="42">
        <v>41992</v>
      </c>
      <c r="AX5" s="18" t="s">
        <v>143</v>
      </c>
      <c r="AY5" s="18" t="s">
        <v>143</v>
      </c>
      <c r="AZ5" s="18" t="s">
        <v>149</v>
      </c>
      <c r="BA5" s="29" t="s">
        <v>244</v>
      </c>
      <c r="BB5" s="29" t="s">
        <v>158</v>
      </c>
      <c r="BC5" s="29" t="s">
        <v>182</v>
      </c>
      <c r="BD5" s="37" t="s">
        <v>299</v>
      </c>
      <c r="BE5" s="32">
        <v>1243188.8</v>
      </c>
      <c r="BF5" s="32">
        <v>929155.5</v>
      </c>
      <c r="BG5" s="34">
        <v>40575</v>
      </c>
      <c r="BH5" s="34">
        <v>42963</v>
      </c>
      <c r="BI5" s="18" t="s">
        <v>143</v>
      </c>
      <c r="BJ5" s="18" t="s">
        <v>143</v>
      </c>
      <c r="BK5" s="18" t="s">
        <v>149</v>
      </c>
      <c r="BL5" s="18" t="s">
        <v>143</v>
      </c>
      <c r="BM5" s="18" t="s">
        <v>143</v>
      </c>
      <c r="BN5" s="18" t="s">
        <v>143</v>
      </c>
      <c r="BO5" s="18" t="s">
        <v>149</v>
      </c>
      <c r="BP5" s="18" t="s">
        <v>143</v>
      </c>
      <c r="BQ5" s="18"/>
      <c r="BR5" s="37" t="s">
        <v>286</v>
      </c>
    </row>
    <row r="6" spans="1:70" s="11" customFormat="1" ht="60">
      <c r="A6" s="44">
        <v>5787208</v>
      </c>
      <c r="B6" s="44" t="s">
        <v>140</v>
      </c>
      <c r="C6" s="44">
        <v>202</v>
      </c>
      <c r="D6" s="44">
        <v>1</v>
      </c>
      <c r="E6" s="48" t="s">
        <v>141</v>
      </c>
      <c r="F6" s="44">
        <v>321712</v>
      </c>
      <c r="G6" s="21" t="s">
        <v>191</v>
      </c>
      <c r="H6" s="22">
        <v>39472</v>
      </c>
      <c r="I6" s="22">
        <v>40568</v>
      </c>
      <c r="J6" s="26">
        <v>840</v>
      </c>
      <c r="K6" s="49">
        <v>250000</v>
      </c>
      <c r="L6" s="28">
        <v>0.15</v>
      </c>
      <c r="M6" s="28">
        <v>0</v>
      </c>
      <c r="N6" s="29" t="s">
        <v>148</v>
      </c>
      <c r="O6" s="29" t="s">
        <v>145</v>
      </c>
      <c r="P6" s="18" t="s">
        <v>179</v>
      </c>
      <c r="Q6" s="18" t="s">
        <v>143</v>
      </c>
      <c r="R6" s="18" t="s">
        <v>143</v>
      </c>
      <c r="S6" s="30">
        <f t="shared" si="0"/>
        <v>9765915.97</v>
      </c>
      <c r="T6" s="30">
        <v>6922825</v>
      </c>
      <c r="U6" s="30">
        <v>2843090.97</v>
      </c>
      <c r="V6" s="30">
        <v>0</v>
      </c>
      <c r="W6" s="32">
        <v>0</v>
      </c>
      <c r="X6" s="31">
        <f t="shared" si="1"/>
        <v>352670.9099970027</v>
      </c>
      <c r="Y6" s="18" t="s">
        <v>149</v>
      </c>
      <c r="Z6" s="18" t="s">
        <v>149</v>
      </c>
      <c r="AA6" s="18" t="s">
        <v>149</v>
      </c>
      <c r="AB6" s="18" t="s">
        <v>143</v>
      </c>
      <c r="AC6" s="18" t="s">
        <v>149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0</v>
      </c>
      <c r="AO6" s="32">
        <v>0</v>
      </c>
      <c r="AP6" s="32">
        <v>0</v>
      </c>
      <c r="AQ6" s="32">
        <v>0</v>
      </c>
      <c r="AR6" s="32">
        <v>0</v>
      </c>
      <c r="AS6" s="34">
        <v>39580</v>
      </c>
      <c r="AT6" s="32">
        <v>15522.54</v>
      </c>
      <c r="AU6" s="18">
        <v>4434</v>
      </c>
      <c r="AV6" s="17">
        <v>4</v>
      </c>
      <c r="AW6" s="42">
        <v>41664</v>
      </c>
      <c r="AX6" s="18" t="s">
        <v>143</v>
      </c>
      <c r="AY6" s="18" t="s">
        <v>143</v>
      </c>
      <c r="AZ6" s="18" t="s">
        <v>149</v>
      </c>
      <c r="BA6" s="29" t="s">
        <v>245</v>
      </c>
      <c r="BB6" s="29" t="s">
        <v>158</v>
      </c>
      <c r="BC6" s="29" t="s">
        <v>181</v>
      </c>
      <c r="BD6" s="37" t="s">
        <v>300</v>
      </c>
      <c r="BE6" s="32">
        <v>1912930</v>
      </c>
      <c r="BF6" s="32">
        <v>722676.5</v>
      </c>
      <c r="BG6" s="34">
        <v>40577</v>
      </c>
      <c r="BH6" s="34">
        <v>43348</v>
      </c>
      <c r="BI6" s="18" t="s">
        <v>143</v>
      </c>
      <c r="BJ6" s="18" t="s">
        <v>143</v>
      </c>
      <c r="BK6" s="18" t="s">
        <v>149</v>
      </c>
      <c r="BL6" s="18" t="s">
        <v>143</v>
      </c>
      <c r="BM6" s="18" t="s">
        <v>143</v>
      </c>
      <c r="BN6" s="18" t="s">
        <v>143</v>
      </c>
      <c r="BO6" s="18" t="s">
        <v>149</v>
      </c>
      <c r="BP6" s="18" t="s">
        <v>143</v>
      </c>
      <c r="BQ6" s="18"/>
      <c r="BR6" s="37"/>
    </row>
    <row r="7" spans="1:70" s="11" customFormat="1" ht="45">
      <c r="A7" s="44">
        <v>5852719</v>
      </c>
      <c r="B7" s="44" t="s">
        <v>140</v>
      </c>
      <c r="C7" s="44">
        <v>202</v>
      </c>
      <c r="D7" s="44">
        <v>1</v>
      </c>
      <c r="E7" s="48" t="s">
        <v>141</v>
      </c>
      <c r="F7" s="44">
        <v>321712</v>
      </c>
      <c r="G7" s="21" t="s">
        <v>192</v>
      </c>
      <c r="H7" s="22">
        <v>39070</v>
      </c>
      <c r="I7" s="20">
        <v>40896</v>
      </c>
      <c r="J7" s="40">
        <v>840</v>
      </c>
      <c r="K7" s="50">
        <v>100000</v>
      </c>
      <c r="L7" s="28">
        <v>0.16</v>
      </c>
      <c r="M7" s="41">
        <v>0</v>
      </c>
      <c r="N7" s="15" t="s">
        <v>193</v>
      </c>
      <c r="O7" s="23" t="s">
        <v>145</v>
      </c>
      <c r="P7" s="15" t="s">
        <v>179</v>
      </c>
      <c r="Q7" s="15" t="s">
        <v>143</v>
      </c>
      <c r="R7" s="15" t="s">
        <v>143</v>
      </c>
      <c r="S7" s="30">
        <f t="shared" si="0"/>
        <v>2837040.7</v>
      </c>
      <c r="T7" s="30">
        <v>1970791.76</v>
      </c>
      <c r="U7" s="30">
        <v>866248.94</v>
      </c>
      <c r="V7" s="30">
        <v>0</v>
      </c>
      <c r="W7" s="32">
        <v>0</v>
      </c>
      <c r="X7" s="31">
        <f t="shared" si="1"/>
        <v>102452.42007417494</v>
      </c>
      <c r="Y7" s="15" t="s">
        <v>149</v>
      </c>
      <c r="Z7" s="15" t="s">
        <v>149</v>
      </c>
      <c r="AA7" s="15"/>
      <c r="AB7" s="15" t="s">
        <v>143</v>
      </c>
      <c r="AC7" s="15" t="s">
        <v>149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32">
        <v>0</v>
      </c>
      <c r="AR7" s="32">
        <v>0</v>
      </c>
      <c r="AS7" s="34">
        <v>40858</v>
      </c>
      <c r="AT7" s="31">
        <v>319.29</v>
      </c>
      <c r="AU7" s="38">
        <v>4128</v>
      </c>
      <c r="AV7" s="17">
        <v>4</v>
      </c>
      <c r="AW7" s="42">
        <v>41992</v>
      </c>
      <c r="AX7" s="18" t="s">
        <v>143</v>
      </c>
      <c r="AY7" s="18" t="s">
        <v>143</v>
      </c>
      <c r="AZ7" s="18" t="s">
        <v>149</v>
      </c>
      <c r="BA7" s="23" t="s">
        <v>246</v>
      </c>
      <c r="BB7" s="23" t="s">
        <v>158</v>
      </c>
      <c r="BC7" s="23" t="s">
        <v>182</v>
      </c>
      <c r="BD7" s="23" t="s">
        <v>301</v>
      </c>
      <c r="BE7" s="36">
        <v>505000</v>
      </c>
      <c r="BF7" s="36">
        <v>690432</v>
      </c>
      <c r="BG7" s="33">
        <v>40501</v>
      </c>
      <c r="BH7" s="33">
        <v>42963</v>
      </c>
      <c r="BI7" s="23" t="s">
        <v>143</v>
      </c>
      <c r="BJ7" s="23" t="s">
        <v>143</v>
      </c>
      <c r="BK7" s="15" t="s">
        <v>149</v>
      </c>
      <c r="BL7" s="15" t="s">
        <v>143</v>
      </c>
      <c r="BM7" s="15" t="s">
        <v>143</v>
      </c>
      <c r="BN7" s="18" t="s">
        <v>143</v>
      </c>
      <c r="BO7" s="15" t="s">
        <v>149</v>
      </c>
      <c r="BP7" s="15" t="s">
        <v>143</v>
      </c>
      <c r="BQ7" s="18"/>
      <c r="BR7" s="35"/>
    </row>
    <row r="8" spans="1:70" s="11" customFormat="1" ht="135">
      <c r="A8" s="44">
        <v>5781460</v>
      </c>
      <c r="B8" s="44" t="s">
        <v>140</v>
      </c>
      <c r="C8" s="44">
        <v>201</v>
      </c>
      <c r="D8" s="44">
        <v>1</v>
      </c>
      <c r="E8" s="48" t="s">
        <v>141</v>
      </c>
      <c r="F8" s="44">
        <v>321712</v>
      </c>
      <c r="G8" s="21" t="s">
        <v>194</v>
      </c>
      <c r="H8" s="22">
        <v>39239</v>
      </c>
      <c r="I8" s="20">
        <v>41796</v>
      </c>
      <c r="J8" s="40">
        <v>840</v>
      </c>
      <c r="K8" s="51">
        <v>40590</v>
      </c>
      <c r="L8" s="28">
        <v>0.125</v>
      </c>
      <c r="M8" s="41">
        <v>0</v>
      </c>
      <c r="N8" s="15" t="s">
        <v>148</v>
      </c>
      <c r="O8" s="23" t="s">
        <v>142</v>
      </c>
      <c r="P8" s="15" t="s">
        <v>179</v>
      </c>
      <c r="Q8" s="18" t="s">
        <v>143</v>
      </c>
      <c r="R8" s="18" t="s">
        <v>143</v>
      </c>
      <c r="S8" s="30">
        <f t="shared" si="0"/>
        <v>1498686.94</v>
      </c>
      <c r="T8" s="30">
        <v>881226.61</v>
      </c>
      <c r="U8" s="30">
        <v>617460.33</v>
      </c>
      <c r="V8" s="30">
        <v>0</v>
      </c>
      <c r="W8" s="32">
        <v>0</v>
      </c>
      <c r="X8" s="31">
        <f t="shared" si="1"/>
        <v>54121.22002217303</v>
      </c>
      <c r="Y8" s="15" t="s">
        <v>149</v>
      </c>
      <c r="Z8" s="15" t="s">
        <v>149</v>
      </c>
      <c r="AA8" s="15" t="s">
        <v>149</v>
      </c>
      <c r="AB8" s="15" t="s">
        <v>195</v>
      </c>
      <c r="AC8" s="15" t="s">
        <v>149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4">
        <v>39762</v>
      </c>
      <c r="AT8" s="31">
        <v>5218.56</v>
      </c>
      <c r="AU8" s="38">
        <v>4037</v>
      </c>
      <c r="AV8" s="15">
        <v>4</v>
      </c>
      <c r="AW8" s="33">
        <v>42892</v>
      </c>
      <c r="AX8" s="18" t="s">
        <v>143</v>
      </c>
      <c r="AY8" s="18" t="s">
        <v>143</v>
      </c>
      <c r="AZ8" s="18" t="s">
        <v>149</v>
      </c>
      <c r="BA8" s="23" t="s">
        <v>247</v>
      </c>
      <c r="BB8" s="23" t="s">
        <v>157</v>
      </c>
      <c r="BC8" s="23" t="s">
        <v>248</v>
      </c>
      <c r="BD8" s="23" t="s">
        <v>302</v>
      </c>
      <c r="BE8" s="36">
        <v>229220</v>
      </c>
      <c r="BF8" s="36">
        <v>206206.5</v>
      </c>
      <c r="BG8" s="33">
        <v>41092</v>
      </c>
      <c r="BH8" s="33">
        <v>40836</v>
      </c>
      <c r="BI8" s="18" t="s">
        <v>143</v>
      </c>
      <c r="BJ8" s="18" t="s">
        <v>143</v>
      </c>
      <c r="BK8" s="15" t="s">
        <v>143</v>
      </c>
      <c r="BL8" s="15" t="s">
        <v>143</v>
      </c>
      <c r="BM8" s="15" t="s">
        <v>149</v>
      </c>
      <c r="BN8" s="15" t="s">
        <v>149</v>
      </c>
      <c r="BO8" s="15" t="s">
        <v>149</v>
      </c>
      <c r="BP8" s="15" t="s">
        <v>143</v>
      </c>
      <c r="BQ8" s="15"/>
      <c r="BR8" s="35" t="s">
        <v>332</v>
      </c>
    </row>
    <row r="9" spans="1:70" s="11" customFormat="1" ht="75">
      <c r="A9" s="44">
        <v>5808590</v>
      </c>
      <c r="B9" s="44" t="s">
        <v>140</v>
      </c>
      <c r="C9" s="44">
        <v>205</v>
      </c>
      <c r="D9" s="44">
        <v>1</v>
      </c>
      <c r="E9" s="48" t="s">
        <v>141</v>
      </c>
      <c r="F9" s="44">
        <v>321712</v>
      </c>
      <c r="G9" s="21" t="s">
        <v>196</v>
      </c>
      <c r="H9" s="22">
        <v>39423</v>
      </c>
      <c r="I9" s="20">
        <v>47094</v>
      </c>
      <c r="J9" s="40">
        <v>840</v>
      </c>
      <c r="K9" s="51">
        <v>130000</v>
      </c>
      <c r="L9" s="28">
        <v>0.15</v>
      </c>
      <c r="M9" s="41">
        <v>0</v>
      </c>
      <c r="N9" s="15" t="s">
        <v>144</v>
      </c>
      <c r="O9" s="23" t="s">
        <v>197</v>
      </c>
      <c r="P9" s="15" t="s">
        <v>179</v>
      </c>
      <c r="Q9" s="18" t="s">
        <v>143</v>
      </c>
      <c r="R9" s="18" t="s">
        <v>143</v>
      </c>
      <c r="S9" s="30">
        <f t="shared" si="0"/>
        <v>4220309.75</v>
      </c>
      <c r="T9" s="30">
        <v>3456357.18</v>
      </c>
      <c r="U9" s="30">
        <v>763952.57</v>
      </c>
      <c r="V9" s="30">
        <v>0</v>
      </c>
      <c r="W9" s="32">
        <v>0</v>
      </c>
      <c r="X9" s="31">
        <f t="shared" si="1"/>
        <v>152405.62017673423</v>
      </c>
      <c r="Y9" s="15" t="s">
        <v>149</v>
      </c>
      <c r="Z9" s="15"/>
      <c r="AA9" s="15"/>
      <c r="AB9" s="15" t="s">
        <v>195</v>
      </c>
      <c r="AC9" s="15" t="s">
        <v>149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0</v>
      </c>
      <c r="AO9" s="32">
        <v>0</v>
      </c>
      <c r="AP9" s="32">
        <v>0</v>
      </c>
      <c r="AQ9" s="32">
        <v>0</v>
      </c>
      <c r="AR9" s="32">
        <v>0</v>
      </c>
      <c r="AS9" s="34">
        <v>39762</v>
      </c>
      <c r="AT9" s="31">
        <v>9277.44</v>
      </c>
      <c r="AU9" s="38">
        <v>4265</v>
      </c>
      <c r="AV9" s="15">
        <v>4</v>
      </c>
      <c r="AW9" s="33">
        <v>48189</v>
      </c>
      <c r="AX9" s="18" t="s">
        <v>143</v>
      </c>
      <c r="AY9" s="18" t="s">
        <v>143</v>
      </c>
      <c r="AZ9" s="15" t="s">
        <v>143</v>
      </c>
      <c r="BA9" s="23" t="s">
        <v>249</v>
      </c>
      <c r="BB9" s="23" t="s">
        <v>159</v>
      </c>
      <c r="BC9" s="23"/>
      <c r="BD9" s="23" t="s">
        <v>250</v>
      </c>
      <c r="BE9" s="36">
        <v>759954</v>
      </c>
      <c r="BF9" s="36"/>
      <c r="BG9" s="33"/>
      <c r="BH9" s="33"/>
      <c r="BI9" s="23" t="s">
        <v>149</v>
      </c>
      <c r="BJ9" s="23" t="s">
        <v>143</v>
      </c>
      <c r="BK9" s="15" t="s">
        <v>149</v>
      </c>
      <c r="BL9" s="15" t="s">
        <v>143</v>
      </c>
      <c r="BM9" s="15" t="s">
        <v>149</v>
      </c>
      <c r="BN9" s="15" t="s">
        <v>149</v>
      </c>
      <c r="BO9" s="15" t="s">
        <v>143</v>
      </c>
      <c r="BP9" s="15" t="s">
        <v>143</v>
      </c>
      <c r="BQ9" s="15"/>
      <c r="BR9" s="35" t="s">
        <v>333</v>
      </c>
    </row>
    <row r="10" spans="1:70" s="11" customFormat="1" ht="75">
      <c r="A10" s="44">
        <v>5802545</v>
      </c>
      <c r="B10" s="44" t="s">
        <v>140</v>
      </c>
      <c r="C10" s="44">
        <v>202</v>
      </c>
      <c r="D10" s="44">
        <v>1</v>
      </c>
      <c r="E10" s="48" t="s">
        <v>141</v>
      </c>
      <c r="F10" s="44">
        <v>321712</v>
      </c>
      <c r="G10" s="21" t="s">
        <v>198</v>
      </c>
      <c r="H10" s="22">
        <v>39505</v>
      </c>
      <c r="I10" s="20">
        <v>40601</v>
      </c>
      <c r="J10" s="40">
        <v>840</v>
      </c>
      <c r="K10" s="51">
        <v>500000</v>
      </c>
      <c r="L10" s="28">
        <v>0.17</v>
      </c>
      <c r="M10" s="41">
        <v>0</v>
      </c>
      <c r="N10" s="15" t="s">
        <v>148</v>
      </c>
      <c r="O10" s="23" t="s">
        <v>145</v>
      </c>
      <c r="P10" s="15" t="s">
        <v>179</v>
      </c>
      <c r="Q10" s="18" t="s">
        <v>143</v>
      </c>
      <c r="R10" s="18" t="s">
        <v>143</v>
      </c>
      <c r="S10" s="30">
        <f t="shared" si="0"/>
        <v>15293623.64</v>
      </c>
      <c r="T10" s="30">
        <v>12737956.46</v>
      </c>
      <c r="U10" s="30">
        <v>2555667.18</v>
      </c>
      <c r="V10" s="30">
        <v>0</v>
      </c>
      <c r="W10" s="32">
        <v>0</v>
      </c>
      <c r="X10" s="31">
        <f t="shared" si="1"/>
        <v>552289.8397691695</v>
      </c>
      <c r="Y10" s="15" t="s">
        <v>149</v>
      </c>
      <c r="Z10" s="15" t="s">
        <v>149</v>
      </c>
      <c r="AA10" s="15"/>
      <c r="AB10" s="15" t="s">
        <v>195</v>
      </c>
      <c r="AC10" s="15" t="s">
        <v>149</v>
      </c>
      <c r="AD10" s="32">
        <v>0</v>
      </c>
      <c r="AE10" s="32">
        <v>0</v>
      </c>
      <c r="AF10" s="24">
        <v>589347.94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0</v>
      </c>
      <c r="AO10" s="32">
        <v>0</v>
      </c>
      <c r="AP10" s="32">
        <v>0</v>
      </c>
      <c r="AQ10" s="32">
        <v>0</v>
      </c>
      <c r="AR10" s="32">
        <v>0</v>
      </c>
      <c r="AS10" s="34">
        <v>42978</v>
      </c>
      <c r="AT10" s="31">
        <v>589347.94</v>
      </c>
      <c r="AU10" s="38">
        <v>3945</v>
      </c>
      <c r="AV10" s="15">
        <v>4</v>
      </c>
      <c r="AW10" s="33">
        <v>41697</v>
      </c>
      <c r="AX10" s="18" t="s">
        <v>143</v>
      </c>
      <c r="AY10" s="18" t="s">
        <v>143</v>
      </c>
      <c r="AZ10" s="15" t="s">
        <v>149</v>
      </c>
      <c r="BA10" s="23" t="s">
        <v>251</v>
      </c>
      <c r="BB10" s="23" t="s">
        <v>158</v>
      </c>
      <c r="BC10" s="23" t="s">
        <v>184</v>
      </c>
      <c r="BD10" s="23" t="s">
        <v>303</v>
      </c>
      <c r="BE10" s="36">
        <v>3986268</v>
      </c>
      <c r="BF10" s="36">
        <v>4116434.6900000004</v>
      </c>
      <c r="BG10" s="33">
        <v>43714</v>
      </c>
      <c r="BH10" s="33">
        <v>42913</v>
      </c>
      <c r="BI10" s="23" t="s">
        <v>143</v>
      </c>
      <c r="BJ10" s="23" t="s">
        <v>143</v>
      </c>
      <c r="BK10" s="15" t="s">
        <v>149</v>
      </c>
      <c r="BL10" s="15" t="s">
        <v>143</v>
      </c>
      <c r="BM10" s="15" t="s">
        <v>149</v>
      </c>
      <c r="BN10" s="15" t="s">
        <v>149</v>
      </c>
      <c r="BO10" s="15" t="s">
        <v>149</v>
      </c>
      <c r="BP10" s="15" t="s">
        <v>143</v>
      </c>
      <c r="BQ10" s="15"/>
      <c r="BR10" s="35" t="s">
        <v>334</v>
      </c>
    </row>
    <row r="11" spans="1:70" s="11" customFormat="1" ht="150">
      <c r="A11" s="44">
        <v>5838873</v>
      </c>
      <c r="B11" s="44" t="s">
        <v>140</v>
      </c>
      <c r="C11" s="44">
        <v>202</v>
      </c>
      <c r="D11" s="44">
        <v>1</v>
      </c>
      <c r="E11" s="48" t="s">
        <v>141</v>
      </c>
      <c r="F11" s="44">
        <v>321712</v>
      </c>
      <c r="G11" s="21" t="s">
        <v>199</v>
      </c>
      <c r="H11" s="22">
        <v>39392</v>
      </c>
      <c r="I11" s="20">
        <v>43045</v>
      </c>
      <c r="J11" s="40">
        <v>840</v>
      </c>
      <c r="K11" s="51">
        <v>60000</v>
      </c>
      <c r="L11" s="28">
        <v>0.15</v>
      </c>
      <c r="M11" s="41">
        <v>0</v>
      </c>
      <c r="N11" s="15" t="s">
        <v>144</v>
      </c>
      <c r="O11" s="23" t="s">
        <v>145</v>
      </c>
      <c r="P11" s="15" t="s">
        <v>179</v>
      </c>
      <c r="Q11" s="18" t="s">
        <v>143</v>
      </c>
      <c r="R11" s="18" t="s">
        <v>143</v>
      </c>
      <c r="S11" s="30">
        <f t="shared" si="0"/>
        <v>3549784.58</v>
      </c>
      <c r="T11" s="30">
        <v>1509005.83</v>
      </c>
      <c r="U11" s="30">
        <v>2040778.75</v>
      </c>
      <c r="V11" s="30">
        <v>0</v>
      </c>
      <c r="W11" s="32">
        <v>0</v>
      </c>
      <c r="X11" s="31">
        <f t="shared" si="1"/>
        <v>128191.33012895749</v>
      </c>
      <c r="Y11" s="15" t="s">
        <v>149</v>
      </c>
      <c r="Z11" s="15" t="s">
        <v>143</v>
      </c>
      <c r="AA11" s="15"/>
      <c r="AB11" s="15" t="s">
        <v>195</v>
      </c>
      <c r="AC11" s="15" t="s">
        <v>149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4">
        <v>39762</v>
      </c>
      <c r="AT11" s="31">
        <v>4058.88</v>
      </c>
      <c r="AU11" s="38">
        <v>4037</v>
      </c>
      <c r="AV11" s="15">
        <v>4</v>
      </c>
      <c r="AW11" s="33">
        <v>44141</v>
      </c>
      <c r="AX11" s="18" t="s">
        <v>143</v>
      </c>
      <c r="AY11" s="18" t="s">
        <v>143</v>
      </c>
      <c r="AZ11" s="15" t="s">
        <v>149</v>
      </c>
      <c r="BA11" s="23" t="s">
        <v>252</v>
      </c>
      <c r="BB11" s="23" t="s">
        <v>158</v>
      </c>
      <c r="BC11" s="23" t="s">
        <v>182</v>
      </c>
      <c r="BD11" s="23" t="s">
        <v>304</v>
      </c>
      <c r="BE11" s="36">
        <v>630522</v>
      </c>
      <c r="BF11" s="36">
        <v>863325.82</v>
      </c>
      <c r="BG11" s="33">
        <v>41963</v>
      </c>
      <c r="BH11" s="33">
        <v>42969</v>
      </c>
      <c r="BI11" s="23" t="s">
        <v>143</v>
      </c>
      <c r="BJ11" s="23" t="s">
        <v>143</v>
      </c>
      <c r="BK11" s="15" t="s">
        <v>149</v>
      </c>
      <c r="BL11" s="15" t="s">
        <v>143</v>
      </c>
      <c r="BM11" s="15" t="s">
        <v>149</v>
      </c>
      <c r="BN11" s="15" t="s">
        <v>149</v>
      </c>
      <c r="BO11" s="15" t="s">
        <v>149</v>
      </c>
      <c r="BP11" s="15" t="s">
        <v>143</v>
      </c>
      <c r="BQ11" s="15"/>
      <c r="BR11" s="35" t="s">
        <v>335</v>
      </c>
    </row>
    <row r="12" spans="1:70" s="11" customFormat="1" ht="45">
      <c r="A12" s="44">
        <v>5835688</v>
      </c>
      <c r="B12" s="44" t="s">
        <v>140</v>
      </c>
      <c r="C12" s="44">
        <v>202</v>
      </c>
      <c r="D12" s="44">
        <v>1</v>
      </c>
      <c r="E12" s="48" t="s">
        <v>141</v>
      </c>
      <c r="F12" s="44">
        <v>321712</v>
      </c>
      <c r="G12" s="21" t="s">
        <v>200</v>
      </c>
      <c r="H12" s="22">
        <v>39170</v>
      </c>
      <c r="I12" s="20">
        <v>39901</v>
      </c>
      <c r="J12" s="40">
        <v>840</v>
      </c>
      <c r="K12" s="50">
        <v>125000</v>
      </c>
      <c r="L12" s="28">
        <v>0.145</v>
      </c>
      <c r="M12" s="41">
        <v>0</v>
      </c>
      <c r="N12" s="15" t="s">
        <v>148</v>
      </c>
      <c r="O12" s="23" t="s">
        <v>145</v>
      </c>
      <c r="P12" s="15" t="s">
        <v>179</v>
      </c>
      <c r="Q12" s="18" t="s">
        <v>143</v>
      </c>
      <c r="R12" s="18" t="s">
        <v>143</v>
      </c>
      <c r="S12" s="30">
        <f t="shared" si="0"/>
        <v>3650257.1900000004</v>
      </c>
      <c r="T12" s="30">
        <v>3456125.95</v>
      </c>
      <c r="U12" s="30">
        <v>194131.24</v>
      </c>
      <c r="V12" s="30">
        <v>0</v>
      </c>
      <c r="W12" s="32">
        <v>0</v>
      </c>
      <c r="X12" s="31">
        <f t="shared" si="1"/>
        <v>131819.63974244622</v>
      </c>
      <c r="Y12" s="15" t="s">
        <v>149</v>
      </c>
      <c r="Z12" s="15" t="s">
        <v>149</v>
      </c>
      <c r="AA12" s="15"/>
      <c r="AB12" s="15" t="s">
        <v>143</v>
      </c>
      <c r="AC12" s="15" t="s">
        <v>143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14049.21</v>
      </c>
      <c r="AK12" s="24">
        <v>20768.6</v>
      </c>
      <c r="AL12" s="24">
        <v>6938.88</v>
      </c>
      <c r="AM12" s="24">
        <v>0</v>
      </c>
      <c r="AN12" s="24">
        <v>0</v>
      </c>
      <c r="AO12" s="24">
        <v>0</v>
      </c>
      <c r="AP12" s="24">
        <v>0</v>
      </c>
      <c r="AQ12" s="32">
        <v>0</v>
      </c>
      <c r="AR12" s="32">
        <v>0</v>
      </c>
      <c r="AS12" s="34">
        <v>43496</v>
      </c>
      <c r="AT12" s="31">
        <v>6938.88</v>
      </c>
      <c r="AU12" s="38">
        <v>4281</v>
      </c>
      <c r="AV12" s="15">
        <v>4</v>
      </c>
      <c r="AW12" s="33">
        <v>40997</v>
      </c>
      <c r="AX12" s="18" t="s">
        <v>143</v>
      </c>
      <c r="AY12" s="18" t="s">
        <v>143</v>
      </c>
      <c r="AZ12" s="15" t="s">
        <v>149</v>
      </c>
      <c r="BA12" s="23" t="s">
        <v>253</v>
      </c>
      <c r="BB12" s="23" t="s">
        <v>158</v>
      </c>
      <c r="BC12" s="23" t="s">
        <v>182</v>
      </c>
      <c r="BD12" s="23" t="s">
        <v>305</v>
      </c>
      <c r="BE12" s="36">
        <v>858500</v>
      </c>
      <c r="BF12" s="36">
        <v>742539</v>
      </c>
      <c r="BG12" s="33">
        <v>40179</v>
      </c>
      <c r="BH12" s="33">
        <v>42970</v>
      </c>
      <c r="BI12" s="23" t="s">
        <v>143</v>
      </c>
      <c r="BJ12" s="23" t="s">
        <v>143</v>
      </c>
      <c r="BK12" s="15" t="s">
        <v>149</v>
      </c>
      <c r="BL12" s="15" t="s">
        <v>143</v>
      </c>
      <c r="BM12" s="15" t="s">
        <v>143</v>
      </c>
      <c r="BN12" s="15" t="s">
        <v>143</v>
      </c>
      <c r="BO12" s="15" t="s">
        <v>149</v>
      </c>
      <c r="BP12" s="15" t="s">
        <v>143</v>
      </c>
      <c r="BQ12" s="15"/>
      <c r="BR12" s="35"/>
    </row>
    <row r="13" spans="1:70" s="11" customFormat="1" ht="120">
      <c r="A13" s="44">
        <v>5831116</v>
      </c>
      <c r="B13" s="44" t="s">
        <v>140</v>
      </c>
      <c r="C13" s="44">
        <v>202</v>
      </c>
      <c r="D13" s="44">
        <v>1</v>
      </c>
      <c r="E13" s="48" t="s">
        <v>141</v>
      </c>
      <c r="F13" s="44">
        <v>321712</v>
      </c>
      <c r="G13" s="21" t="s">
        <v>201</v>
      </c>
      <c r="H13" s="22">
        <v>39163</v>
      </c>
      <c r="I13" s="20">
        <v>46834</v>
      </c>
      <c r="J13" s="40">
        <v>840</v>
      </c>
      <c r="K13" s="50">
        <v>240000</v>
      </c>
      <c r="L13" s="28">
        <v>0.15</v>
      </c>
      <c r="M13" s="41">
        <v>0</v>
      </c>
      <c r="N13" s="15" t="s">
        <v>144</v>
      </c>
      <c r="O13" s="23" t="s">
        <v>146</v>
      </c>
      <c r="P13" s="15" t="s">
        <v>179</v>
      </c>
      <c r="Q13" s="18" t="s">
        <v>143</v>
      </c>
      <c r="R13" s="18" t="s">
        <v>143</v>
      </c>
      <c r="S13" s="30">
        <f t="shared" si="0"/>
        <v>17064652.04</v>
      </c>
      <c r="T13" s="30">
        <v>6171393.890000001</v>
      </c>
      <c r="U13" s="30">
        <v>10893258.15</v>
      </c>
      <c r="V13" s="30">
        <v>0</v>
      </c>
      <c r="W13" s="32">
        <v>0</v>
      </c>
      <c r="X13" s="31">
        <f t="shared" si="1"/>
        <v>616245.9703950338</v>
      </c>
      <c r="Y13" s="15" t="s">
        <v>149</v>
      </c>
      <c r="Z13" s="15" t="s">
        <v>149</v>
      </c>
      <c r="AA13" s="15"/>
      <c r="AB13" s="15" t="s">
        <v>202</v>
      </c>
      <c r="AC13" s="15" t="s">
        <v>149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3359.2499999999995</v>
      </c>
      <c r="AJ13" s="24">
        <v>1919.08</v>
      </c>
      <c r="AK13" s="24">
        <v>3862.1</v>
      </c>
      <c r="AL13" s="24">
        <v>2868.83</v>
      </c>
      <c r="AM13" s="24">
        <v>2929.95</v>
      </c>
      <c r="AN13" s="24">
        <v>1865.44</v>
      </c>
      <c r="AO13" s="24">
        <v>10290.65</v>
      </c>
      <c r="AP13" s="24">
        <v>3109.22</v>
      </c>
      <c r="AQ13" s="24">
        <v>2012.14</v>
      </c>
      <c r="AR13" s="24">
        <v>0</v>
      </c>
      <c r="AS13" s="34">
        <v>43976</v>
      </c>
      <c r="AT13" s="31">
        <v>999.59</v>
      </c>
      <c r="AU13" s="38">
        <v>4310</v>
      </c>
      <c r="AV13" s="17">
        <v>4</v>
      </c>
      <c r="AW13" s="42">
        <v>46834</v>
      </c>
      <c r="AX13" s="18" t="s">
        <v>143</v>
      </c>
      <c r="AY13" s="18" t="s">
        <v>143</v>
      </c>
      <c r="AZ13" s="15" t="s">
        <v>149</v>
      </c>
      <c r="BA13" s="23" t="s">
        <v>254</v>
      </c>
      <c r="BB13" s="23" t="s">
        <v>158</v>
      </c>
      <c r="BC13" s="23" t="s">
        <v>243</v>
      </c>
      <c r="BD13" s="23" t="s">
        <v>343</v>
      </c>
      <c r="BE13" s="36">
        <v>1314569</v>
      </c>
      <c r="BF13" s="36">
        <v>1816682.17</v>
      </c>
      <c r="BG13" s="33">
        <v>42039</v>
      </c>
      <c r="BH13" s="33">
        <v>42985</v>
      </c>
      <c r="BI13" s="23" t="s">
        <v>143</v>
      </c>
      <c r="BJ13" s="23" t="s">
        <v>143</v>
      </c>
      <c r="BK13" s="15" t="s">
        <v>149</v>
      </c>
      <c r="BL13" s="15" t="s">
        <v>143</v>
      </c>
      <c r="BM13" s="15" t="s">
        <v>149</v>
      </c>
      <c r="BN13" s="15" t="s">
        <v>149</v>
      </c>
      <c r="BO13" s="15" t="s">
        <v>143</v>
      </c>
      <c r="BP13" s="15" t="s">
        <v>143</v>
      </c>
      <c r="BQ13" s="15"/>
      <c r="BR13" s="35" t="s">
        <v>336</v>
      </c>
    </row>
    <row r="14" spans="1:70" s="11" customFormat="1" ht="135.75" thickBot="1">
      <c r="A14" s="44">
        <v>5832714</v>
      </c>
      <c r="B14" s="44" t="s">
        <v>140</v>
      </c>
      <c r="C14" s="44">
        <v>205</v>
      </c>
      <c r="D14" s="44">
        <v>1</v>
      </c>
      <c r="E14" s="48" t="s">
        <v>141</v>
      </c>
      <c r="F14" s="44">
        <v>321712</v>
      </c>
      <c r="G14" s="21" t="s">
        <v>203</v>
      </c>
      <c r="H14" s="22">
        <v>39164</v>
      </c>
      <c r="I14" s="20">
        <v>41721</v>
      </c>
      <c r="J14" s="40">
        <v>840</v>
      </c>
      <c r="K14" s="51">
        <v>80000</v>
      </c>
      <c r="L14" s="28">
        <v>0.125</v>
      </c>
      <c r="M14" s="41">
        <v>0</v>
      </c>
      <c r="N14" s="15" t="s">
        <v>148</v>
      </c>
      <c r="O14" s="23" t="s">
        <v>142</v>
      </c>
      <c r="P14" s="15" t="s">
        <v>179</v>
      </c>
      <c r="Q14" s="18" t="s">
        <v>143</v>
      </c>
      <c r="R14" s="18" t="s">
        <v>143</v>
      </c>
      <c r="S14" s="30">
        <f t="shared" si="0"/>
        <v>2169650.19</v>
      </c>
      <c r="T14" s="30">
        <v>1978040.79</v>
      </c>
      <c r="U14" s="30">
        <v>191609.4</v>
      </c>
      <c r="V14" s="30">
        <v>0</v>
      </c>
      <c r="W14" s="32">
        <v>0</v>
      </c>
      <c r="X14" s="31">
        <f t="shared" si="1"/>
        <v>78351.33020118233</v>
      </c>
      <c r="Y14" s="15" t="s">
        <v>149</v>
      </c>
      <c r="Z14" s="15"/>
      <c r="AA14" s="15"/>
      <c r="AB14" s="15" t="s">
        <v>143</v>
      </c>
      <c r="AC14" s="15" t="s">
        <v>149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4">
        <v>42366</v>
      </c>
      <c r="AT14" s="31">
        <v>37506.79</v>
      </c>
      <c r="AU14" s="38">
        <v>4586</v>
      </c>
      <c r="AV14" s="15">
        <v>4</v>
      </c>
      <c r="AW14" s="33">
        <v>42817</v>
      </c>
      <c r="AX14" s="18" t="s">
        <v>143</v>
      </c>
      <c r="AY14" s="18" t="s">
        <v>143</v>
      </c>
      <c r="AZ14" s="15" t="s">
        <v>143</v>
      </c>
      <c r="BA14" s="23" t="s">
        <v>255</v>
      </c>
      <c r="BB14" s="23" t="s">
        <v>159</v>
      </c>
      <c r="BC14" s="23"/>
      <c r="BD14" s="23" t="s">
        <v>250</v>
      </c>
      <c r="BE14" s="36">
        <v>447200</v>
      </c>
      <c r="BF14" s="54" t="s">
        <v>256</v>
      </c>
      <c r="BG14" s="54" t="s">
        <v>256</v>
      </c>
      <c r="BH14" s="54" t="s">
        <v>256</v>
      </c>
      <c r="BI14" s="23" t="s">
        <v>149</v>
      </c>
      <c r="BJ14" s="23" t="s">
        <v>143</v>
      </c>
      <c r="BK14" s="15" t="s">
        <v>143</v>
      </c>
      <c r="BL14" s="15" t="s">
        <v>143</v>
      </c>
      <c r="BM14" s="15" t="s">
        <v>143</v>
      </c>
      <c r="BN14" s="15" t="s">
        <v>143</v>
      </c>
      <c r="BO14" s="15" t="s">
        <v>143</v>
      </c>
      <c r="BP14" s="15" t="s">
        <v>143</v>
      </c>
      <c r="BQ14" s="15"/>
      <c r="BR14" s="35"/>
    </row>
    <row r="15" spans="1:70" s="11" customFormat="1" ht="105.75" thickBot="1">
      <c r="A15" s="44">
        <v>5853670</v>
      </c>
      <c r="B15" s="44" t="s">
        <v>140</v>
      </c>
      <c r="C15" s="44">
        <v>202</v>
      </c>
      <c r="D15" s="44">
        <v>1</v>
      </c>
      <c r="E15" s="48" t="s">
        <v>141</v>
      </c>
      <c r="F15" s="44">
        <v>321712</v>
      </c>
      <c r="G15" s="21" t="s">
        <v>204</v>
      </c>
      <c r="H15" s="22">
        <v>39072</v>
      </c>
      <c r="I15" s="20">
        <v>42725</v>
      </c>
      <c r="J15" s="40">
        <v>840</v>
      </c>
      <c r="K15" s="51">
        <v>145000</v>
      </c>
      <c r="L15" s="28">
        <v>0.15</v>
      </c>
      <c r="M15" s="41">
        <v>0</v>
      </c>
      <c r="N15" s="15" t="s">
        <v>144</v>
      </c>
      <c r="O15" s="23" t="s">
        <v>145</v>
      </c>
      <c r="P15" s="15" t="s">
        <v>179</v>
      </c>
      <c r="Q15" s="18" t="s">
        <v>143</v>
      </c>
      <c r="R15" s="18" t="s">
        <v>143</v>
      </c>
      <c r="S15" s="30">
        <f t="shared" si="0"/>
        <v>4332362.32</v>
      </c>
      <c r="T15" s="30">
        <v>3613490.63</v>
      </c>
      <c r="U15" s="30">
        <v>718871.69</v>
      </c>
      <c r="V15" s="30">
        <v>0</v>
      </c>
      <c r="W15" s="32">
        <v>0</v>
      </c>
      <c r="X15" s="31">
        <f t="shared" si="1"/>
        <v>156452.1102295667</v>
      </c>
      <c r="Y15" s="15" t="s">
        <v>149</v>
      </c>
      <c r="Z15" s="15" t="s">
        <v>149</v>
      </c>
      <c r="AA15" s="15"/>
      <c r="AB15" s="15" t="s">
        <v>143</v>
      </c>
      <c r="AC15" s="15" t="s">
        <v>149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>
        <v>0</v>
      </c>
      <c r="AS15" s="34">
        <v>39708</v>
      </c>
      <c r="AT15" s="31">
        <v>24255.5</v>
      </c>
      <c r="AU15" s="38">
        <v>4463</v>
      </c>
      <c r="AV15" s="15" t="s">
        <v>156</v>
      </c>
      <c r="AW15" s="33">
        <v>43820</v>
      </c>
      <c r="AX15" s="18" t="s">
        <v>143</v>
      </c>
      <c r="AY15" s="18" t="s">
        <v>143</v>
      </c>
      <c r="AZ15" s="15" t="s">
        <v>149</v>
      </c>
      <c r="BA15" s="23" t="s">
        <v>257</v>
      </c>
      <c r="BB15" s="23" t="s">
        <v>158</v>
      </c>
      <c r="BC15" s="23" t="s">
        <v>184</v>
      </c>
      <c r="BD15" s="23" t="s">
        <v>306</v>
      </c>
      <c r="BE15" s="36">
        <v>858500</v>
      </c>
      <c r="BF15" s="54" t="s">
        <v>256</v>
      </c>
      <c r="BG15" s="54" t="s">
        <v>256</v>
      </c>
      <c r="BH15" s="33">
        <v>42963</v>
      </c>
      <c r="BI15" s="23" t="s">
        <v>143</v>
      </c>
      <c r="BJ15" s="23" t="s">
        <v>143</v>
      </c>
      <c r="BK15" s="15" t="s">
        <v>149</v>
      </c>
      <c r="BL15" s="15" t="s">
        <v>143</v>
      </c>
      <c r="BM15" s="15" t="s">
        <v>143</v>
      </c>
      <c r="BN15" s="15" t="s">
        <v>143</v>
      </c>
      <c r="BO15" s="15" t="s">
        <v>149</v>
      </c>
      <c r="BP15" s="15" t="s">
        <v>143</v>
      </c>
      <c r="BQ15" s="15"/>
      <c r="BR15" s="35" t="s">
        <v>287</v>
      </c>
    </row>
    <row r="16" spans="1:70" s="11" customFormat="1" ht="90.75" thickBot="1">
      <c r="A16" s="44">
        <v>5779211</v>
      </c>
      <c r="B16" s="44" t="s">
        <v>140</v>
      </c>
      <c r="C16" s="44">
        <v>202</v>
      </c>
      <c r="D16" s="44">
        <v>1</v>
      </c>
      <c r="E16" s="48" t="s">
        <v>141</v>
      </c>
      <c r="F16" s="44">
        <v>321712</v>
      </c>
      <c r="G16" s="21" t="s">
        <v>205</v>
      </c>
      <c r="H16" s="22">
        <v>39132</v>
      </c>
      <c r="I16" s="20">
        <v>40228</v>
      </c>
      <c r="J16" s="40">
        <v>840</v>
      </c>
      <c r="K16" s="50">
        <v>180000</v>
      </c>
      <c r="L16" s="28">
        <v>0.17</v>
      </c>
      <c r="M16" s="41">
        <v>0</v>
      </c>
      <c r="N16" s="15" t="s">
        <v>147</v>
      </c>
      <c r="O16" s="23" t="s">
        <v>145</v>
      </c>
      <c r="P16" s="15" t="s">
        <v>179</v>
      </c>
      <c r="Q16" s="18" t="s">
        <v>143</v>
      </c>
      <c r="R16" s="18" t="s">
        <v>143</v>
      </c>
      <c r="S16" s="30">
        <f t="shared" si="0"/>
        <v>4581096.09</v>
      </c>
      <c r="T16" s="30">
        <v>4581096.09</v>
      </c>
      <c r="U16" s="30">
        <v>0</v>
      </c>
      <c r="V16" s="30">
        <v>0</v>
      </c>
      <c r="W16" s="32">
        <v>0</v>
      </c>
      <c r="X16" s="31">
        <f t="shared" si="1"/>
        <v>165434.4898939378</v>
      </c>
      <c r="Y16" s="15" t="s">
        <v>149</v>
      </c>
      <c r="Z16" s="15" t="s">
        <v>149</v>
      </c>
      <c r="AA16" s="15"/>
      <c r="AB16" s="15" t="s">
        <v>143</v>
      </c>
      <c r="AC16" s="15" t="s">
        <v>149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>
        <v>0</v>
      </c>
      <c r="AS16" s="34">
        <v>40676</v>
      </c>
      <c r="AT16" s="31">
        <v>79785</v>
      </c>
      <c r="AU16" s="38">
        <v>3812</v>
      </c>
      <c r="AV16" s="15">
        <v>4</v>
      </c>
      <c r="AW16" s="33">
        <v>41324</v>
      </c>
      <c r="AX16" s="18" t="s">
        <v>143</v>
      </c>
      <c r="AY16" s="18" t="s">
        <v>143</v>
      </c>
      <c r="AZ16" s="15" t="s">
        <v>149</v>
      </c>
      <c r="BA16" s="23" t="s">
        <v>258</v>
      </c>
      <c r="BB16" s="23" t="s">
        <v>158</v>
      </c>
      <c r="BC16" s="23" t="s">
        <v>259</v>
      </c>
      <c r="BD16" s="23" t="s">
        <v>307</v>
      </c>
      <c r="BE16" s="36">
        <v>1186750</v>
      </c>
      <c r="BF16" s="36">
        <v>1066224.45</v>
      </c>
      <c r="BG16" s="33">
        <v>40970</v>
      </c>
      <c r="BH16" s="33">
        <v>42965</v>
      </c>
      <c r="BI16" s="23" t="s">
        <v>143</v>
      </c>
      <c r="BJ16" s="23" t="s">
        <v>143</v>
      </c>
      <c r="BK16" s="15" t="s">
        <v>149</v>
      </c>
      <c r="BL16" s="15" t="s">
        <v>143</v>
      </c>
      <c r="BM16" s="15" t="s">
        <v>143</v>
      </c>
      <c r="BN16" s="15" t="s">
        <v>143</v>
      </c>
      <c r="BO16" s="15" t="s">
        <v>149</v>
      </c>
      <c r="BP16" s="15" t="s">
        <v>143</v>
      </c>
      <c r="BQ16" s="15"/>
      <c r="BR16" s="35" t="s">
        <v>288</v>
      </c>
    </row>
    <row r="17" spans="1:70" s="11" customFormat="1" ht="60">
      <c r="A17" s="44">
        <v>5868690</v>
      </c>
      <c r="B17" s="44" t="s">
        <v>140</v>
      </c>
      <c r="C17" s="44">
        <v>202</v>
      </c>
      <c r="D17" s="44">
        <v>1</v>
      </c>
      <c r="E17" s="48" t="s">
        <v>141</v>
      </c>
      <c r="F17" s="44">
        <v>321712</v>
      </c>
      <c r="G17" s="21" t="s">
        <v>206</v>
      </c>
      <c r="H17" s="22">
        <v>39440</v>
      </c>
      <c r="I17" s="20">
        <v>39988</v>
      </c>
      <c r="J17" s="40">
        <v>840</v>
      </c>
      <c r="K17" s="51">
        <v>57240</v>
      </c>
      <c r="L17" s="28">
        <v>0.18</v>
      </c>
      <c r="M17" s="41">
        <v>0</v>
      </c>
      <c r="N17" s="15" t="s">
        <v>148</v>
      </c>
      <c r="O17" s="23" t="s">
        <v>145</v>
      </c>
      <c r="P17" s="15" t="s">
        <v>179</v>
      </c>
      <c r="Q17" s="18" t="s">
        <v>143</v>
      </c>
      <c r="R17" s="18" t="s">
        <v>143</v>
      </c>
      <c r="S17" s="30">
        <f t="shared" si="0"/>
        <v>1597308.6700000002</v>
      </c>
      <c r="T17" s="30">
        <v>1582604.87</v>
      </c>
      <c r="U17" s="30">
        <v>14703.8</v>
      </c>
      <c r="V17" s="30">
        <v>0</v>
      </c>
      <c r="W17" s="32">
        <v>0</v>
      </c>
      <c r="X17" s="31">
        <f t="shared" si="1"/>
        <v>57682.68987010362</v>
      </c>
      <c r="Y17" s="15" t="s">
        <v>149</v>
      </c>
      <c r="Z17" s="15" t="s">
        <v>143</v>
      </c>
      <c r="AA17" s="15"/>
      <c r="AB17" s="15" t="s">
        <v>143</v>
      </c>
      <c r="AC17" s="15" t="s">
        <v>149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>
        <v>0</v>
      </c>
      <c r="AS17" s="34">
        <v>40102</v>
      </c>
      <c r="AT17" s="31">
        <v>3990</v>
      </c>
      <c r="AU17" s="38">
        <v>4055</v>
      </c>
      <c r="AV17" s="17">
        <v>4</v>
      </c>
      <c r="AW17" s="42">
        <v>40536</v>
      </c>
      <c r="AX17" s="18" t="s">
        <v>143</v>
      </c>
      <c r="AY17" s="18" t="s">
        <v>143</v>
      </c>
      <c r="AZ17" s="15" t="s">
        <v>149</v>
      </c>
      <c r="BA17" s="23" t="s">
        <v>260</v>
      </c>
      <c r="BB17" s="23" t="s">
        <v>158</v>
      </c>
      <c r="BC17" s="23" t="s">
        <v>261</v>
      </c>
      <c r="BD17" s="23" t="s">
        <v>308</v>
      </c>
      <c r="BE17" s="36">
        <v>481770</v>
      </c>
      <c r="BF17" s="36">
        <v>328715.32</v>
      </c>
      <c r="BG17" s="55">
        <v>42865</v>
      </c>
      <c r="BH17" s="33">
        <v>41473</v>
      </c>
      <c r="BI17" s="23" t="s">
        <v>143</v>
      </c>
      <c r="BJ17" s="23" t="s">
        <v>143</v>
      </c>
      <c r="BK17" s="15" t="s">
        <v>149</v>
      </c>
      <c r="BL17" s="15" t="s">
        <v>143</v>
      </c>
      <c r="BM17" s="15" t="s">
        <v>143</v>
      </c>
      <c r="BN17" s="15" t="s">
        <v>143</v>
      </c>
      <c r="BO17" s="15" t="s">
        <v>143</v>
      </c>
      <c r="BP17" s="15" t="s">
        <v>149</v>
      </c>
      <c r="BQ17" s="15"/>
      <c r="BR17" s="35" t="s">
        <v>289</v>
      </c>
    </row>
    <row r="18" spans="1:70" s="11" customFormat="1" ht="165">
      <c r="A18" s="44" t="s">
        <v>328</v>
      </c>
      <c r="B18" s="44" t="s">
        <v>140</v>
      </c>
      <c r="C18" s="44">
        <v>202</v>
      </c>
      <c r="D18" s="44">
        <v>1</v>
      </c>
      <c r="E18" s="48" t="s">
        <v>141</v>
      </c>
      <c r="F18" s="44">
        <v>321712</v>
      </c>
      <c r="G18" s="21" t="s">
        <v>207</v>
      </c>
      <c r="H18" s="22">
        <v>39393</v>
      </c>
      <c r="I18" s="20">
        <v>40489</v>
      </c>
      <c r="J18" s="40">
        <v>840</v>
      </c>
      <c r="K18" s="50">
        <v>45000</v>
      </c>
      <c r="L18" s="28">
        <v>0.15</v>
      </c>
      <c r="M18" s="41">
        <v>0</v>
      </c>
      <c r="N18" s="15" t="s">
        <v>148</v>
      </c>
      <c r="O18" s="23" t="s">
        <v>145</v>
      </c>
      <c r="P18" s="15" t="s">
        <v>179</v>
      </c>
      <c r="Q18" s="18" t="s">
        <v>143</v>
      </c>
      <c r="R18" s="18" t="s">
        <v>143</v>
      </c>
      <c r="S18" s="30">
        <f t="shared" si="0"/>
        <v>1327983.0899999999</v>
      </c>
      <c r="T18" s="30">
        <v>1245570.46</v>
      </c>
      <c r="U18" s="30">
        <v>82412.63</v>
      </c>
      <c r="V18" s="30">
        <v>0</v>
      </c>
      <c r="W18" s="32">
        <v>0</v>
      </c>
      <c r="X18" s="31">
        <f t="shared" si="1"/>
        <v>47956.69000733082</v>
      </c>
      <c r="Y18" s="15" t="s">
        <v>149</v>
      </c>
      <c r="Z18" s="15" t="s">
        <v>149</v>
      </c>
      <c r="AA18" s="15" t="s">
        <v>149</v>
      </c>
      <c r="AB18" s="15" t="s">
        <v>208</v>
      </c>
      <c r="AC18" s="15" t="s">
        <v>149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32">
        <v>0</v>
      </c>
      <c r="AP18" s="32">
        <v>0</v>
      </c>
      <c r="AQ18" s="32">
        <v>0</v>
      </c>
      <c r="AR18" s="32">
        <v>0</v>
      </c>
      <c r="AS18" s="34">
        <v>40354</v>
      </c>
      <c r="AT18" s="31">
        <v>4540</v>
      </c>
      <c r="AU18" s="38">
        <v>3672</v>
      </c>
      <c r="AV18" s="15">
        <v>2</v>
      </c>
      <c r="AW18" s="33">
        <v>41585</v>
      </c>
      <c r="AX18" s="18" t="s">
        <v>143</v>
      </c>
      <c r="AY18" s="18" t="s">
        <v>143</v>
      </c>
      <c r="AZ18" s="15" t="s">
        <v>149</v>
      </c>
      <c r="BA18" s="23" t="s">
        <v>262</v>
      </c>
      <c r="BB18" s="23" t="s">
        <v>158</v>
      </c>
      <c r="BC18" s="23" t="s">
        <v>183</v>
      </c>
      <c r="BD18" s="23" t="s">
        <v>309</v>
      </c>
      <c r="BE18" s="36">
        <v>380963</v>
      </c>
      <c r="BF18" s="36">
        <v>285757.2</v>
      </c>
      <c r="BG18" s="33">
        <v>40512</v>
      </c>
      <c r="BH18" s="33">
        <v>42950</v>
      </c>
      <c r="BI18" s="23" t="s">
        <v>143</v>
      </c>
      <c r="BJ18" s="23" t="s">
        <v>143</v>
      </c>
      <c r="BK18" s="15" t="s">
        <v>149</v>
      </c>
      <c r="BL18" s="15" t="s">
        <v>149</v>
      </c>
      <c r="BM18" s="15" t="s">
        <v>143</v>
      </c>
      <c r="BN18" s="15" t="s">
        <v>143</v>
      </c>
      <c r="BO18" s="15" t="s">
        <v>143</v>
      </c>
      <c r="BP18" s="15" t="s">
        <v>143</v>
      </c>
      <c r="BQ18" s="15"/>
      <c r="BR18" s="35" t="s">
        <v>290</v>
      </c>
    </row>
    <row r="19" spans="1:70" s="11" customFormat="1" ht="135">
      <c r="A19" s="44">
        <v>5849532</v>
      </c>
      <c r="B19" s="44" t="s">
        <v>140</v>
      </c>
      <c r="C19" s="44">
        <v>202</v>
      </c>
      <c r="D19" s="44">
        <v>1</v>
      </c>
      <c r="E19" s="48" t="s">
        <v>141</v>
      </c>
      <c r="F19" s="44">
        <v>321712</v>
      </c>
      <c r="G19" s="21" t="s">
        <v>209</v>
      </c>
      <c r="H19" s="22">
        <v>39468</v>
      </c>
      <c r="I19" s="20">
        <v>47139</v>
      </c>
      <c r="J19" s="40">
        <v>840</v>
      </c>
      <c r="K19" s="51">
        <v>280000</v>
      </c>
      <c r="L19" s="28">
        <v>0.12</v>
      </c>
      <c r="M19" s="41">
        <v>0.002</v>
      </c>
      <c r="N19" s="15" t="s">
        <v>144</v>
      </c>
      <c r="O19" s="23" t="s">
        <v>210</v>
      </c>
      <c r="P19" s="15" t="s">
        <v>179</v>
      </c>
      <c r="Q19" s="18" t="s">
        <v>143</v>
      </c>
      <c r="R19" s="18" t="s">
        <v>143</v>
      </c>
      <c r="S19" s="30">
        <f t="shared" si="0"/>
        <v>12874278.3</v>
      </c>
      <c r="T19" s="30">
        <v>6030600.52</v>
      </c>
      <c r="U19" s="30">
        <v>5728188.8100000005</v>
      </c>
      <c r="V19" s="30">
        <v>1115488.97</v>
      </c>
      <c r="W19" s="32">
        <v>0</v>
      </c>
      <c r="X19" s="31">
        <f t="shared" si="1"/>
        <v>464921.4121402752</v>
      </c>
      <c r="Y19" s="15" t="s">
        <v>149</v>
      </c>
      <c r="Z19" s="15" t="s">
        <v>149</v>
      </c>
      <c r="AA19" s="15"/>
      <c r="AB19" s="15" t="s">
        <v>143</v>
      </c>
      <c r="AC19" s="15" t="s">
        <v>149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>
        <v>0</v>
      </c>
      <c r="AR19" s="32">
        <v>0</v>
      </c>
      <c r="AS19" s="34">
        <v>41163</v>
      </c>
      <c r="AT19" s="31">
        <v>31164.71</v>
      </c>
      <c r="AU19" s="38">
        <v>2789</v>
      </c>
      <c r="AV19" s="52">
        <v>4</v>
      </c>
      <c r="AW19" s="53">
        <v>47139</v>
      </c>
      <c r="AX19" s="18" t="s">
        <v>143</v>
      </c>
      <c r="AY19" s="18" t="s">
        <v>143</v>
      </c>
      <c r="AZ19" s="15" t="s">
        <v>149</v>
      </c>
      <c r="BA19" s="23" t="s">
        <v>263</v>
      </c>
      <c r="BB19" s="23" t="s">
        <v>158</v>
      </c>
      <c r="BC19" s="23" t="s">
        <v>184</v>
      </c>
      <c r="BD19" s="23" t="s">
        <v>310</v>
      </c>
      <c r="BE19" s="36">
        <v>1730433</v>
      </c>
      <c r="BF19" s="36">
        <v>2847531.43</v>
      </c>
      <c r="BG19" s="33">
        <v>43558</v>
      </c>
      <c r="BH19" s="33">
        <v>42961</v>
      </c>
      <c r="BI19" s="23" t="s">
        <v>143</v>
      </c>
      <c r="BJ19" s="23" t="s">
        <v>143</v>
      </c>
      <c r="BK19" s="15" t="s">
        <v>149</v>
      </c>
      <c r="BL19" s="15" t="s">
        <v>143</v>
      </c>
      <c r="BM19" s="15" t="s">
        <v>143</v>
      </c>
      <c r="BN19" s="15" t="s">
        <v>143</v>
      </c>
      <c r="BO19" s="15" t="s">
        <v>143</v>
      </c>
      <c r="BP19" s="15" t="s">
        <v>149</v>
      </c>
      <c r="BQ19" s="15"/>
      <c r="BR19" s="35" t="s">
        <v>291</v>
      </c>
    </row>
    <row r="20" spans="1:70" s="11" customFormat="1" ht="45">
      <c r="A20" s="44">
        <v>5807561</v>
      </c>
      <c r="B20" s="44" t="s">
        <v>140</v>
      </c>
      <c r="C20" s="44">
        <v>202</v>
      </c>
      <c r="D20" s="44">
        <v>1</v>
      </c>
      <c r="E20" s="48" t="s">
        <v>141</v>
      </c>
      <c r="F20" s="44">
        <v>321712</v>
      </c>
      <c r="G20" s="21" t="s">
        <v>211</v>
      </c>
      <c r="H20" s="22">
        <v>39423</v>
      </c>
      <c r="I20" s="20">
        <v>43076</v>
      </c>
      <c r="J20" s="40">
        <v>840</v>
      </c>
      <c r="K20" s="50">
        <v>30000</v>
      </c>
      <c r="L20" s="28">
        <v>0.18</v>
      </c>
      <c r="M20" s="41">
        <v>0</v>
      </c>
      <c r="N20" s="15" t="s">
        <v>144</v>
      </c>
      <c r="O20" s="23" t="s">
        <v>145</v>
      </c>
      <c r="P20" s="15" t="s">
        <v>212</v>
      </c>
      <c r="Q20" s="18" t="s">
        <v>143</v>
      </c>
      <c r="R20" s="18" t="s">
        <v>143</v>
      </c>
      <c r="S20" s="30">
        <f t="shared" si="0"/>
        <v>1570915.8199999998</v>
      </c>
      <c r="T20" s="30">
        <v>708149.34</v>
      </c>
      <c r="U20" s="30">
        <v>862766.48</v>
      </c>
      <c r="V20" s="30">
        <v>0</v>
      </c>
      <c r="W20" s="32">
        <v>0</v>
      </c>
      <c r="X20" s="31">
        <f t="shared" si="1"/>
        <v>56729.58004860732</v>
      </c>
      <c r="Y20" s="15" t="s">
        <v>149</v>
      </c>
      <c r="Z20" s="15" t="s">
        <v>149</v>
      </c>
      <c r="AA20" s="15"/>
      <c r="AB20" s="15" t="s">
        <v>143</v>
      </c>
      <c r="AC20" s="15" t="s">
        <v>149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>
        <v>0</v>
      </c>
      <c r="AS20" s="34">
        <v>41156</v>
      </c>
      <c r="AT20" s="31">
        <v>1998.25</v>
      </c>
      <c r="AU20" s="38">
        <v>3399</v>
      </c>
      <c r="AV20" s="15">
        <v>4</v>
      </c>
      <c r="AW20" s="33">
        <v>42470</v>
      </c>
      <c r="AX20" s="18" t="s">
        <v>143</v>
      </c>
      <c r="AY20" s="18" t="s">
        <v>143</v>
      </c>
      <c r="AZ20" s="15" t="s">
        <v>149</v>
      </c>
      <c r="BA20" s="23" t="s">
        <v>264</v>
      </c>
      <c r="BB20" s="23" t="s">
        <v>158</v>
      </c>
      <c r="BC20" s="23" t="s">
        <v>182</v>
      </c>
      <c r="BD20" s="23" t="s">
        <v>311</v>
      </c>
      <c r="BE20" s="36">
        <v>252890</v>
      </c>
      <c r="BF20" s="36">
        <v>237348</v>
      </c>
      <c r="BG20" s="33">
        <v>40478</v>
      </c>
      <c r="BH20" s="33">
        <v>42950</v>
      </c>
      <c r="BI20" s="23" t="s">
        <v>143</v>
      </c>
      <c r="BJ20" s="23" t="s">
        <v>143</v>
      </c>
      <c r="BK20" s="15" t="s">
        <v>149</v>
      </c>
      <c r="BL20" s="15" t="s">
        <v>143</v>
      </c>
      <c r="BM20" s="15" t="s">
        <v>143</v>
      </c>
      <c r="BN20" s="15" t="s">
        <v>143</v>
      </c>
      <c r="BO20" s="15" t="s">
        <v>149</v>
      </c>
      <c r="BP20" s="15" t="s">
        <v>143</v>
      </c>
      <c r="BQ20" s="15"/>
      <c r="BR20" s="35"/>
    </row>
    <row r="21" spans="1:70" s="11" customFormat="1" ht="150">
      <c r="A21" s="44">
        <v>5838554</v>
      </c>
      <c r="B21" s="44" t="s">
        <v>140</v>
      </c>
      <c r="C21" s="44">
        <v>205</v>
      </c>
      <c r="D21" s="44">
        <v>1</v>
      </c>
      <c r="E21" s="48" t="s">
        <v>141</v>
      </c>
      <c r="F21" s="44">
        <v>321712</v>
      </c>
      <c r="G21" s="21" t="s">
        <v>213</v>
      </c>
      <c r="H21" s="22">
        <v>39616</v>
      </c>
      <c r="I21" s="20">
        <v>39979</v>
      </c>
      <c r="J21" s="40">
        <v>980</v>
      </c>
      <c r="K21" s="50">
        <v>5000</v>
      </c>
      <c r="L21" s="28">
        <v>0.365</v>
      </c>
      <c r="M21" s="41">
        <v>0</v>
      </c>
      <c r="N21" s="15" t="s">
        <v>214</v>
      </c>
      <c r="O21" s="23" t="s">
        <v>215</v>
      </c>
      <c r="P21" s="15" t="s">
        <v>180</v>
      </c>
      <c r="Q21" s="18" t="s">
        <v>143</v>
      </c>
      <c r="R21" s="18" t="s">
        <v>143</v>
      </c>
      <c r="S21" s="30">
        <f t="shared" si="0"/>
        <v>5028.94</v>
      </c>
      <c r="T21" s="30">
        <v>4497.33</v>
      </c>
      <c r="U21" s="30">
        <v>531.61</v>
      </c>
      <c r="V21" s="30">
        <v>0</v>
      </c>
      <c r="W21" s="32">
        <v>0</v>
      </c>
      <c r="X21" s="31">
        <f t="shared" si="1"/>
        <v>5028.94</v>
      </c>
      <c r="Y21" s="15" t="s">
        <v>149</v>
      </c>
      <c r="Z21" s="15"/>
      <c r="AA21" s="15"/>
      <c r="AB21" s="15" t="s">
        <v>143</v>
      </c>
      <c r="AC21" s="15" t="s">
        <v>216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4">
        <v>39785</v>
      </c>
      <c r="AT21" s="31">
        <v>1277</v>
      </c>
      <c r="AU21" s="38">
        <v>4127</v>
      </c>
      <c r="AV21" s="15">
        <v>1</v>
      </c>
      <c r="AW21" s="33">
        <v>40268</v>
      </c>
      <c r="AX21" s="18" t="s">
        <v>143</v>
      </c>
      <c r="AY21" s="18" t="s">
        <v>143</v>
      </c>
      <c r="AZ21" s="15" t="s">
        <v>143</v>
      </c>
      <c r="BA21" s="23" t="s">
        <v>256</v>
      </c>
      <c r="BB21" s="23" t="s">
        <v>159</v>
      </c>
      <c r="BC21" s="23"/>
      <c r="BD21" s="23" t="s">
        <v>159</v>
      </c>
      <c r="BE21" s="36"/>
      <c r="BF21" s="36"/>
      <c r="BG21" s="33"/>
      <c r="BH21" s="33"/>
      <c r="BI21" s="23"/>
      <c r="BJ21" s="23"/>
      <c r="BK21" s="15" t="s">
        <v>149</v>
      </c>
      <c r="BL21" s="15" t="s">
        <v>143</v>
      </c>
      <c r="BM21" s="15" t="s">
        <v>143</v>
      </c>
      <c r="BN21" s="15" t="s">
        <v>143</v>
      </c>
      <c r="BO21" s="15" t="s">
        <v>143</v>
      </c>
      <c r="BP21" s="15" t="s">
        <v>143</v>
      </c>
      <c r="BQ21" s="15"/>
      <c r="BR21" s="35" t="s">
        <v>329</v>
      </c>
    </row>
    <row r="22" spans="1:70" s="11" customFormat="1" ht="75">
      <c r="A22" s="44">
        <v>5852096</v>
      </c>
      <c r="B22" s="44" t="s">
        <v>140</v>
      </c>
      <c r="C22" s="44">
        <v>202</v>
      </c>
      <c r="D22" s="44">
        <v>1</v>
      </c>
      <c r="E22" s="48" t="s">
        <v>141</v>
      </c>
      <c r="F22" s="44">
        <v>321712</v>
      </c>
      <c r="G22" s="21" t="s">
        <v>217</v>
      </c>
      <c r="H22" s="22">
        <v>39069</v>
      </c>
      <c r="I22" s="20">
        <v>46739</v>
      </c>
      <c r="J22" s="40">
        <v>840</v>
      </c>
      <c r="K22" s="51">
        <v>240000</v>
      </c>
      <c r="L22" s="28">
        <v>0.15</v>
      </c>
      <c r="M22" s="41">
        <v>0</v>
      </c>
      <c r="N22" s="15" t="s">
        <v>144</v>
      </c>
      <c r="O22" s="23" t="s">
        <v>146</v>
      </c>
      <c r="P22" s="15" t="s">
        <v>179</v>
      </c>
      <c r="Q22" s="18" t="s">
        <v>143</v>
      </c>
      <c r="R22" s="18" t="s">
        <v>143</v>
      </c>
      <c r="S22" s="30">
        <f t="shared" si="0"/>
        <v>17090103.11</v>
      </c>
      <c r="T22" s="30">
        <v>6243251.15</v>
      </c>
      <c r="U22" s="30">
        <v>10846851.96</v>
      </c>
      <c r="V22" s="30">
        <v>0</v>
      </c>
      <c r="W22" s="32">
        <v>0</v>
      </c>
      <c r="X22" s="31">
        <f t="shared" si="1"/>
        <v>617165.0702567232</v>
      </c>
      <c r="Y22" s="15" t="s">
        <v>149</v>
      </c>
      <c r="Z22" s="15" t="s">
        <v>149</v>
      </c>
      <c r="AA22" s="15" t="s">
        <v>149</v>
      </c>
      <c r="AB22" s="15" t="s">
        <v>149</v>
      </c>
      <c r="AC22" s="15" t="s">
        <v>149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>
        <v>0</v>
      </c>
      <c r="AS22" s="34">
        <v>39842</v>
      </c>
      <c r="AT22" s="31">
        <v>36998.5</v>
      </c>
      <c r="AU22" s="38">
        <v>4342</v>
      </c>
      <c r="AV22" s="17" t="s">
        <v>241</v>
      </c>
      <c r="AW22" s="42">
        <v>47835</v>
      </c>
      <c r="AX22" s="18" t="s">
        <v>143</v>
      </c>
      <c r="AY22" s="18" t="s">
        <v>143</v>
      </c>
      <c r="AZ22" s="15" t="s">
        <v>149</v>
      </c>
      <c r="BA22" s="23" t="s">
        <v>265</v>
      </c>
      <c r="BB22" s="23" t="s">
        <v>158</v>
      </c>
      <c r="BC22" s="23" t="s">
        <v>182</v>
      </c>
      <c r="BD22" s="23" t="s">
        <v>312</v>
      </c>
      <c r="BE22" s="36">
        <v>1375822</v>
      </c>
      <c r="BF22" s="36">
        <v>1375822</v>
      </c>
      <c r="BG22" s="33">
        <v>41683</v>
      </c>
      <c r="BH22" s="33">
        <v>42985</v>
      </c>
      <c r="BI22" s="23" t="s">
        <v>143</v>
      </c>
      <c r="BJ22" s="23" t="s">
        <v>143</v>
      </c>
      <c r="BK22" s="15" t="s">
        <v>149</v>
      </c>
      <c r="BL22" s="15" t="s">
        <v>143</v>
      </c>
      <c r="BM22" s="15" t="s">
        <v>149</v>
      </c>
      <c r="BN22" s="15" t="s">
        <v>149</v>
      </c>
      <c r="BO22" s="15" t="s">
        <v>149</v>
      </c>
      <c r="BP22" s="15" t="s">
        <v>143</v>
      </c>
      <c r="BQ22" s="15"/>
      <c r="BR22" s="35" t="s">
        <v>337</v>
      </c>
    </row>
    <row r="23" spans="1:70" s="11" customFormat="1" ht="150">
      <c r="A23" s="44">
        <v>5782200</v>
      </c>
      <c r="B23" s="44" t="s">
        <v>140</v>
      </c>
      <c r="C23" s="44">
        <v>201</v>
      </c>
      <c r="D23" s="44">
        <v>1</v>
      </c>
      <c r="E23" s="48" t="s">
        <v>141</v>
      </c>
      <c r="F23" s="44">
        <v>321712</v>
      </c>
      <c r="G23" s="21" t="s">
        <v>218</v>
      </c>
      <c r="H23" s="22">
        <v>38989</v>
      </c>
      <c r="I23" s="20">
        <v>40815</v>
      </c>
      <c r="J23" s="40">
        <v>840</v>
      </c>
      <c r="K23" s="51">
        <v>36616</v>
      </c>
      <c r="L23" s="28">
        <v>0.13</v>
      </c>
      <c r="M23" s="41">
        <v>0</v>
      </c>
      <c r="N23" s="15" t="s">
        <v>148</v>
      </c>
      <c r="O23" s="23" t="s">
        <v>219</v>
      </c>
      <c r="P23" s="15" t="s">
        <v>179</v>
      </c>
      <c r="Q23" s="18" t="s">
        <v>143</v>
      </c>
      <c r="R23" s="18" t="s">
        <v>143</v>
      </c>
      <c r="S23" s="30">
        <f t="shared" si="0"/>
        <v>763361.92</v>
      </c>
      <c r="T23" s="30">
        <v>557867.27</v>
      </c>
      <c r="U23" s="30">
        <v>205494.65</v>
      </c>
      <c r="V23" s="30">
        <v>0</v>
      </c>
      <c r="W23" s="32">
        <v>0</v>
      </c>
      <c r="X23" s="31">
        <f t="shared" si="1"/>
        <v>27566.85023816145</v>
      </c>
      <c r="Y23" s="15" t="s">
        <v>149</v>
      </c>
      <c r="Z23" s="15" t="s">
        <v>149</v>
      </c>
      <c r="AA23" s="15"/>
      <c r="AB23" s="15" t="s">
        <v>143</v>
      </c>
      <c r="AC23" s="15" t="s">
        <v>216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0</v>
      </c>
      <c r="AO23" s="32">
        <v>0</v>
      </c>
      <c r="AP23" s="32">
        <v>0</v>
      </c>
      <c r="AQ23" s="32">
        <v>0</v>
      </c>
      <c r="AR23" s="32">
        <v>0</v>
      </c>
      <c r="AS23" s="34">
        <v>39805</v>
      </c>
      <c r="AT23" s="31">
        <v>13346.68</v>
      </c>
      <c r="AU23" s="38">
        <v>4218</v>
      </c>
      <c r="AV23" s="17">
        <v>4</v>
      </c>
      <c r="AW23" s="42">
        <v>41911</v>
      </c>
      <c r="AX23" s="18" t="s">
        <v>143</v>
      </c>
      <c r="AY23" s="18" t="s">
        <v>143</v>
      </c>
      <c r="AZ23" s="15" t="s">
        <v>149</v>
      </c>
      <c r="BA23" s="23" t="s">
        <v>266</v>
      </c>
      <c r="BB23" s="23" t="s">
        <v>157</v>
      </c>
      <c r="BC23" s="23" t="s">
        <v>267</v>
      </c>
      <c r="BD23" s="23" t="s">
        <v>313</v>
      </c>
      <c r="BE23" s="36">
        <v>185779</v>
      </c>
      <c r="BF23" s="36">
        <v>0</v>
      </c>
      <c r="BG23" s="33">
        <v>40452</v>
      </c>
      <c r="BH23" s="33" t="s">
        <v>256</v>
      </c>
      <c r="BI23" s="23" t="s">
        <v>143</v>
      </c>
      <c r="BJ23" s="23" t="s">
        <v>143</v>
      </c>
      <c r="BK23" s="15" t="s">
        <v>143</v>
      </c>
      <c r="BL23" s="15" t="s">
        <v>143</v>
      </c>
      <c r="BM23" s="15" t="s">
        <v>149</v>
      </c>
      <c r="BN23" s="15" t="s">
        <v>149</v>
      </c>
      <c r="BO23" s="15" t="s">
        <v>143</v>
      </c>
      <c r="BP23" s="15" t="s">
        <v>143</v>
      </c>
      <c r="BQ23" s="15"/>
      <c r="BR23" s="35" t="s">
        <v>338</v>
      </c>
    </row>
    <row r="24" spans="1:70" s="11" customFormat="1" ht="165">
      <c r="A24" s="44">
        <v>5851488</v>
      </c>
      <c r="B24" s="44" t="s">
        <v>140</v>
      </c>
      <c r="C24" s="44">
        <v>201</v>
      </c>
      <c r="D24" s="44">
        <v>1</v>
      </c>
      <c r="E24" s="48" t="s">
        <v>141</v>
      </c>
      <c r="F24" s="44">
        <v>321712</v>
      </c>
      <c r="G24" s="21" t="s">
        <v>220</v>
      </c>
      <c r="H24" s="22">
        <v>38867</v>
      </c>
      <c r="I24" s="20">
        <v>39231</v>
      </c>
      <c r="J24" s="40">
        <v>840</v>
      </c>
      <c r="K24" s="51">
        <v>130000</v>
      </c>
      <c r="L24" s="28">
        <v>0.16</v>
      </c>
      <c r="M24" s="41">
        <v>0</v>
      </c>
      <c r="N24" s="15" t="s">
        <v>148</v>
      </c>
      <c r="O24" s="23" t="s">
        <v>145</v>
      </c>
      <c r="P24" s="15" t="s">
        <v>179</v>
      </c>
      <c r="Q24" s="18" t="s">
        <v>143</v>
      </c>
      <c r="R24" s="18" t="s">
        <v>143</v>
      </c>
      <c r="S24" s="30">
        <f t="shared" si="0"/>
        <v>3496733.31</v>
      </c>
      <c r="T24" s="30">
        <v>3496733.31</v>
      </c>
      <c r="U24" s="30">
        <v>0</v>
      </c>
      <c r="V24" s="30">
        <v>0</v>
      </c>
      <c r="W24" s="32">
        <v>0</v>
      </c>
      <c r="X24" s="31">
        <f t="shared" si="1"/>
        <v>126275.52010920398</v>
      </c>
      <c r="Y24" s="15" t="s">
        <v>149</v>
      </c>
      <c r="Z24" s="15" t="s">
        <v>149</v>
      </c>
      <c r="AA24" s="15"/>
      <c r="AB24" s="15" t="s">
        <v>143</v>
      </c>
      <c r="AC24" s="15" t="s">
        <v>216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0</v>
      </c>
      <c r="AO24" s="32">
        <v>0</v>
      </c>
      <c r="AP24" s="32">
        <v>0</v>
      </c>
      <c r="AQ24" s="32">
        <v>0</v>
      </c>
      <c r="AR24" s="32">
        <v>0</v>
      </c>
      <c r="AS24" s="34">
        <v>40988</v>
      </c>
      <c r="AT24" s="31">
        <v>29739.97</v>
      </c>
      <c r="AU24" s="38">
        <v>4813</v>
      </c>
      <c r="AV24" s="17">
        <v>4</v>
      </c>
      <c r="AW24" s="42">
        <v>40327</v>
      </c>
      <c r="AX24" s="18" t="s">
        <v>143</v>
      </c>
      <c r="AY24" s="18" t="s">
        <v>143</v>
      </c>
      <c r="AZ24" s="15" t="s">
        <v>149</v>
      </c>
      <c r="BA24" s="23" t="s">
        <v>268</v>
      </c>
      <c r="BB24" s="23" t="s">
        <v>157</v>
      </c>
      <c r="BC24" s="23" t="s">
        <v>267</v>
      </c>
      <c r="BD24" s="23" t="s">
        <v>314</v>
      </c>
      <c r="BE24" s="36">
        <v>641350</v>
      </c>
      <c r="BF24" s="36">
        <v>0</v>
      </c>
      <c r="BG24" s="33">
        <v>40452</v>
      </c>
      <c r="BH24" s="33" t="s">
        <v>256</v>
      </c>
      <c r="BI24" s="23" t="s">
        <v>269</v>
      </c>
      <c r="BJ24" s="23" t="s">
        <v>143</v>
      </c>
      <c r="BK24" s="15" t="s">
        <v>143</v>
      </c>
      <c r="BL24" s="15" t="s">
        <v>143</v>
      </c>
      <c r="BM24" s="15" t="s">
        <v>149</v>
      </c>
      <c r="BN24" s="15" t="s">
        <v>149</v>
      </c>
      <c r="BO24" s="15" t="s">
        <v>143</v>
      </c>
      <c r="BP24" s="15" t="s">
        <v>143</v>
      </c>
      <c r="BQ24" s="15"/>
      <c r="BR24" s="35" t="s">
        <v>339</v>
      </c>
    </row>
    <row r="25" spans="1:70" s="11" customFormat="1" ht="150">
      <c r="A25" s="44">
        <v>5823330</v>
      </c>
      <c r="B25" s="44" t="s">
        <v>140</v>
      </c>
      <c r="C25" s="44">
        <v>205</v>
      </c>
      <c r="D25" s="44">
        <v>1</v>
      </c>
      <c r="E25" s="48" t="s">
        <v>141</v>
      </c>
      <c r="F25" s="44">
        <v>321712</v>
      </c>
      <c r="G25" s="21" t="s">
        <v>221</v>
      </c>
      <c r="H25" s="22">
        <v>39045</v>
      </c>
      <c r="I25" s="20">
        <v>39409</v>
      </c>
      <c r="J25" s="40">
        <v>978</v>
      </c>
      <c r="K25" s="51">
        <v>48000</v>
      </c>
      <c r="L25" s="28">
        <v>0.25</v>
      </c>
      <c r="M25" s="41">
        <v>0</v>
      </c>
      <c r="N25" s="15" t="s">
        <v>214</v>
      </c>
      <c r="O25" s="23" t="s">
        <v>222</v>
      </c>
      <c r="P25" s="15" t="s">
        <v>179</v>
      </c>
      <c r="Q25" s="18" t="s">
        <v>143</v>
      </c>
      <c r="R25" s="18" t="s">
        <v>143</v>
      </c>
      <c r="S25" s="30">
        <f t="shared" si="0"/>
        <v>1534600.16</v>
      </c>
      <c r="T25" s="30">
        <v>1534600.16</v>
      </c>
      <c r="U25" s="30">
        <v>0</v>
      </c>
      <c r="V25" s="30">
        <v>0</v>
      </c>
      <c r="W25" s="32">
        <v>0</v>
      </c>
      <c r="X25" s="31">
        <f t="shared" si="1"/>
        <v>47150.27990290964</v>
      </c>
      <c r="Y25" s="15" t="s">
        <v>149</v>
      </c>
      <c r="Z25" s="15"/>
      <c r="AA25" s="15"/>
      <c r="AB25" s="15" t="s">
        <v>143</v>
      </c>
      <c r="AC25" s="15" t="s">
        <v>149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0</v>
      </c>
      <c r="AO25" s="32">
        <v>0</v>
      </c>
      <c r="AP25" s="32">
        <v>0</v>
      </c>
      <c r="AQ25" s="32">
        <v>0</v>
      </c>
      <c r="AR25" s="32">
        <v>0</v>
      </c>
      <c r="AS25" s="34">
        <v>40855</v>
      </c>
      <c r="AT25" s="31">
        <v>3.57</v>
      </c>
      <c r="AU25" s="38">
        <v>4634</v>
      </c>
      <c r="AV25" s="17" t="s">
        <v>240</v>
      </c>
      <c r="AW25" s="42">
        <v>40505</v>
      </c>
      <c r="AX25" s="18" t="s">
        <v>143</v>
      </c>
      <c r="AY25" s="18" t="s">
        <v>143</v>
      </c>
      <c r="AZ25" s="15" t="s">
        <v>143</v>
      </c>
      <c r="BA25" s="23" t="s">
        <v>270</v>
      </c>
      <c r="BB25" s="23" t="s">
        <v>159</v>
      </c>
      <c r="BC25" s="23"/>
      <c r="BD25" s="23" t="s">
        <v>271</v>
      </c>
      <c r="BE25" s="36">
        <v>323792.62</v>
      </c>
      <c r="BF25" s="33" t="s">
        <v>256</v>
      </c>
      <c r="BG25" s="33" t="s">
        <v>256</v>
      </c>
      <c r="BH25" s="33" t="s">
        <v>256</v>
      </c>
      <c r="BI25" s="23" t="s">
        <v>143</v>
      </c>
      <c r="BJ25" s="23" t="s">
        <v>143</v>
      </c>
      <c r="BK25" s="15" t="s">
        <v>143</v>
      </c>
      <c r="BL25" s="15" t="s">
        <v>143</v>
      </c>
      <c r="BM25" s="15" t="s">
        <v>149</v>
      </c>
      <c r="BN25" s="15" t="s">
        <v>149</v>
      </c>
      <c r="BO25" s="15" t="s">
        <v>143</v>
      </c>
      <c r="BP25" s="15" t="s">
        <v>143</v>
      </c>
      <c r="BQ25" s="15"/>
      <c r="BR25" s="35" t="s">
        <v>340</v>
      </c>
    </row>
    <row r="26" spans="1:70" s="11" customFormat="1" ht="45">
      <c r="A26" s="44" t="s">
        <v>330</v>
      </c>
      <c r="B26" s="44" t="s">
        <v>140</v>
      </c>
      <c r="C26" s="44">
        <v>202</v>
      </c>
      <c r="D26" s="44">
        <v>1</v>
      </c>
      <c r="E26" s="48" t="s">
        <v>141</v>
      </c>
      <c r="F26" s="44">
        <v>321712</v>
      </c>
      <c r="G26" s="21" t="s">
        <v>223</v>
      </c>
      <c r="H26" s="22">
        <v>39192</v>
      </c>
      <c r="I26" s="20">
        <v>40288</v>
      </c>
      <c r="J26" s="40">
        <v>840</v>
      </c>
      <c r="K26" s="50">
        <v>198000</v>
      </c>
      <c r="L26" s="28">
        <v>0.17</v>
      </c>
      <c r="M26" s="41">
        <v>0</v>
      </c>
      <c r="N26" s="15" t="s">
        <v>147</v>
      </c>
      <c r="O26" s="23" t="s">
        <v>145</v>
      </c>
      <c r="P26" s="15" t="s">
        <v>224</v>
      </c>
      <c r="Q26" s="15" t="s">
        <v>143</v>
      </c>
      <c r="R26" s="15" t="s">
        <v>143</v>
      </c>
      <c r="S26" s="30">
        <f t="shared" si="0"/>
        <v>4313441.96</v>
      </c>
      <c r="T26" s="30">
        <v>3876782</v>
      </c>
      <c r="U26" s="30">
        <v>436659.96</v>
      </c>
      <c r="V26" s="30">
        <v>0</v>
      </c>
      <c r="W26" s="32">
        <v>0</v>
      </c>
      <c r="X26" s="31">
        <f t="shared" si="1"/>
        <v>155768.85014426915</v>
      </c>
      <c r="Y26" s="15" t="s">
        <v>149</v>
      </c>
      <c r="Z26" s="15" t="s">
        <v>149</v>
      </c>
      <c r="AA26" s="15"/>
      <c r="AB26" s="15" t="s">
        <v>143</v>
      </c>
      <c r="AC26" s="15" t="s">
        <v>149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0</v>
      </c>
      <c r="AO26" s="32">
        <v>0</v>
      </c>
      <c r="AP26" s="32">
        <v>0</v>
      </c>
      <c r="AQ26" s="32">
        <v>0</v>
      </c>
      <c r="AR26" s="32">
        <v>0</v>
      </c>
      <c r="AS26" s="34">
        <v>39749</v>
      </c>
      <c r="AT26" s="31">
        <v>21221.69</v>
      </c>
      <c r="AU26" s="38">
        <v>4218</v>
      </c>
      <c r="AV26" s="15">
        <v>4</v>
      </c>
      <c r="AW26" s="33">
        <v>42688</v>
      </c>
      <c r="AX26" s="18" t="s">
        <v>143</v>
      </c>
      <c r="AY26" s="18" t="s">
        <v>143</v>
      </c>
      <c r="AZ26" s="15" t="s">
        <v>149</v>
      </c>
      <c r="BA26" s="23" t="s">
        <v>272</v>
      </c>
      <c r="BB26" s="23" t="s">
        <v>158</v>
      </c>
      <c r="BC26" s="23" t="s">
        <v>182</v>
      </c>
      <c r="BD26" s="23" t="s">
        <v>315</v>
      </c>
      <c r="BE26" s="36">
        <v>1601698.4</v>
      </c>
      <c r="BF26" s="36">
        <v>2096306.1</v>
      </c>
      <c r="BG26" s="33">
        <v>40179</v>
      </c>
      <c r="BH26" s="33">
        <v>42970</v>
      </c>
      <c r="BI26" s="23" t="s">
        <v>143</v>
      </c>
      <c r="BJ26" s="23" t="s">
        <v>143</v>
      </c>
      <c r="BK26" s="15" t="s">
        <v>149</v>
      </c>
      <c r="BL26" s="15" t="s">
        <v>143</v>
      </c>
      <c r="BM26" s="15" t="s">
        <v>143</v>
      </c>
      <c r="BN26" s="15" t="s">
        <v>143</v>
      </c>
      <c r="BO26" s="15" t="s">
        <v>143</v>
      </c>
      <c r="BP26" s="15" t="s">
        <v>143</v>
      </c>
      <c r="BQ26" s="15"/>
      <c r="BR26" s="35" t="s">
        <v>331</v>
      </c>
    </row>
    <row r="27" spans="1:70" s="11" customFormat="1" ht="75">
      <c r="A27" s="44">
        <v>5931695</v>
      </c>
      <c r="B27" s="44" t="s">
        <v>140</v>
      </c>
      <c r="C27" s="44">
        <v>202</v>
      </c>
      <c r="D27" s="44">
        <v>1</v>
      </c>
      <c r="E27" s="48" t="s">
        <v>141</v>
      </c>
      <c r="F27" s="44">
        <v>321712</v>
      </c>
      <c r="G27" s="21" t="s">
        <v>225</v>
      </c>
      <c r="H27" s="22">
        <v>39098</v>
      </c>
      <c r="I27" s="20">
        <v>40194</v>
      </c>
      <c r="J27" s="40">
        <v>840</v>
      </c>
      <c r="K27" s="50">
        <v>60000</v>
      </c>
      <c r="L27" s="28">
        <v>0.15</v>
      </c>
      <c r="M27" s="41">
        <v>0</v>
      </c>
      <c r="N27" s="15" t="s">
        <v>148</v>
      </c>
      <c r="O27" s="23" t="s">
        <v>145</v>
      </c>
      <c r="P27" s="15" t="s">
        <v>179</v>
      </c>
      <c r="Q27" s="15" t="s">
        <v>143</v>
      </c>
      <c r="R27" s="15" t="s">
        <v>143</v>
      </c>
      <c r="S27" s="30">
        <f t="shared" si="0"/>
        <v>1893290.46</v>
      </c>
      <c r="T27" s="30">
        <v>1661478</v>
      </c>
      <c r="U27" s="30">
        <v>231812.46</v>
      </c>
      <c r="V27" s="30">
        <v>0</v>
      </c>
      <c r="W27" s="32">
        <v>0</v>
      </c>
      <c r="X27" s="31">
        <f t="shared" si="1"/>
        <v>68371.31012267391</v>
      </c>
      <c r="Y27" s="15" t="s">
        <v>149</v>
      </c>
      <c r="Z27" s="15" t="s">
        <v>143</v>
      </c>
      <c r="AA27" s="15"/>
      <c r="AB27" s="15" t="s">
        <v>143</v>
      </c>
      <c r="AC27" s="15" t="s">
        <v>149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>
        <v>0</v>
      </c>
      <c r="AS27" s="34">
        <v>39882</v>
      </c>
      <c r="AT27" s="31">
        <v>1309</v>
      </c>
      <c r="AU27" s="38">
        <v>4342</v>
      </c>
      <c r="AV27" s="15">
        <v>4</v>
      </c>
      <c r="AW27" s="33">
        <v>41290</v>
      </c>
      <c r="AX27" s="18" t="s">
        <v>143</v>
      </c>
      <c r="AY27" s="18" t="s">
        <v>143</v>
      </c>
      <c r="AZ27" s="15" t="s">
        <v>149</v>
      </c>
      <c r="BA27" s="23" t="s">
        <v>273</v>
      </c>
      <c r="BB27" s="23" t="s">
        <v>158</v>
      </c>
      <c r="BC27" s="23" t="s">
        <v>182</v>
      </c>
      <c r="BD27" s="23" t="s">
        <v>316</v>
      </c>
      <c r="BE27" s="36">
        <v>482812</v>
      </c>
      <c r="BF27" s="36">
        <v>482282.7</v>
      </c>
      <c r="BG27" s="33">
        <v>39961</v>
      </c>
      <c r="BH27" s="33">
        <v>42985</v>
      </c>
      <c r="BI27" s="23" t="s">
        <v>143</v>
      </c>
      <c r="BJ27" s="23" t="s">
        <v>143</v>
      </c>
      <c r="BK27" s="15" t="s">
        <v>149</v>
      </c>
      <c r="BL27" s="15" t="s">
        <v>143</v>
      </c>
      <c r="BM27" s="15" t="s">
        <v>143</v>
      </c>
      <c r="BN27" s="15" t="s">
        <v>143</v>
      </c>
      <c r="BO27" s="15" t="s">
        <v>143</v>
      </c>
      <c r="BP27" s="15" t="s">
        <v>143</v>
      </c>
      <c r="BQ27" s="15"/>
      <c r="BR27" s="35" t="s">
        <v>292</v>
      </c>
    </row>
    <row r="28" spans="1:70" ht="165">
      <c r="A28" s="45">
        <v>5845577</v>
      </c>
      <c r="B28" s="46" t="s">
        <v>140</v>
      </c>
      <c r="C28" s="46">
        <v>202</v>
      </c>
      <c r="D28" s="47">
        <v>1</v>
      </c>
      <c r="E28" s="16" t="s">
        <v>141</v>
      </c>
      <c r="F28" s="39">
        <v>321712</v>
      </c>
      <c r="G28" s="21" t="s">
        <v>226</v>
      </c>
      <c r="H28" s="22">
        <v>39024</v>
      </c>
      <c r="I28" s="20">
        <v>40120</v>
      </c>
      <c r="J28" s="40">
        <v>978</v>
      </c>
      <c r="K28" s="50">
        <v>155000</v>
      </c>
      <c r="L28" s="28">
        <v>0.17</v>
      </c>
      <c r="M28" s="41">
        <v>0</v>
      </c>
      <c r="N28" s="15" t="s">
        <v>227</v>
      </c>
      <c r="O28" s="23" t="s">
        <v>145</v>
      </c>
      <c r="P28" s="15" t="s">
        <v>179</v>
      </c>
      <c r="Q28" s="15" t="s">
        <v>143</v>
      </c>
      <c r="R28" s="15" t="s">
        <v>143</v>
      </c>
      <c r="S28" s="30">
        <f t="shared" si="0"/>
        <v>5838613.82</v>
      </c>
      <c r="T28" s="30">
        <v>5044785</v>
      </c>
      <c r="U28" s="30">
        <v>793828.82</v>
      </c>
      <c r="V28" s="30">
        <v>0</v>
      </c>
      <c r="W28" s="32">
        <v>0</v>
      </c>
      <c r="X28" s="31">
        <f t="shared" si="1"/>
        <v>179390.23012873693</v>
      </c>
      <c r="Y28" s="15" t="s">
        <v>149</v>
      </c>
      <c r="Z28" s="15" t="s">
        <v>149</v>
      </c>
      <c r="AA28" s="15"/>
      <c r="AB28" s="15" t="s">
        <v>143</v>
      </c>
      <c r="AC28" s="15" t="s">
        <v>149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>
        <v>0</v>
      </c>
      <c r="AS28" s="34">
        <v>39827</v>
      </c>
      <c r="AT28" s="31">
        <v>20934.07</v>
      </c>
      <c r="AU28" s="38">
        <v>4218</v>
      </c>
      <c r="AV28" s="17">
        <v>3</v>
      </c>
      <c r="AW28" s="42">
        <v>41216</v>
      </c>
      <c r="AX28" s="18" t="s">
        <v>143</v>
      </c>
      <c r="AY28" s="18" t="s">
        <v>143</v>
      </c>
      <c r="AZ28" s="15" t="s">
        <v>149</v>
      </c>
      <c r="BA28" s="23" t="s">
        <v>274</v>
      </c>
      <c r="BB28" s="23" t="s">
        <v>158</v>
      </c>
      <c r="BC28" s="23" t="s">
        <v>183</v>
      </c>
      <c r="BD28" s="23" t="s">
        <v>317</v>
      </c>
      <c r="BE28" s="36">
        <v>1423576.73</v>
      </c>
      <c r="BF28" s="36"/>
      <c r="BG28" s="33"/>
      <c r="BH28" s="33">
        <v>42906</v>
      </c>
      <c r="BI28" s="23" t="s">
        <v>143</v>
      </c>
      <c r="BJ28" s="23" t="s">
        <v>143</v>
      </c>
      <c r="BK28" s="15" t="s">
        <v>149</v>
      </c>
      <c r="BL28" s="15" t="s">
        <v>143</v>
      </c>
      <c r="BM28" s="15" t="s">
        <v>143</v>
      </c>
      <c r="BN28" s="15" t="s">
        <v>143</v>
      </c>
      <c r="BO28" s="15" t="s">
        <v>143</v>
      </c>
      <c r="BP28" s="15" t="s">
        <v>143</v>
      </c>
      <c r="BQ28" s="15"/>
      <c r="BR28" s="35"/>
    </row>
    <row r="29" spans="1:70" ht="60">
      <c r="A29" s="46">
        <v>5850972</v>
      </c>
      <c r="B29" s="46" t="s">
        <v>140</v>
      </c>
      <c r="C29" s="46">
        <v>202</v>
      </c>
      <c r="D29" s="47">
        <v>1</v>
      </c>
      <c r="E29" s="16" t="s">
        <v>141</v>
      </c>
      <c r="F29" s="39">
        <v>321712</v>
      </c>
      <c r="G29" s="21" t="s">
        <v>228</v>
      </c>
      <c r="H29" s="22">
        <v>39066</v>
      </c>
      <c r="I29" s="20">
        <v>40162</v>
      </c>
      <c r="J29" s="40">
        <v>840</v>
      </c>
      <c r="K29" s="50">
        <v>180000</v>
      </c>
      <c r="L29" s="28">
        <v>0.17</v>
      </c>
      <c r="M29" s="41">
        <v>0</v>
      </c>
      <c r="N29" s="15" t="s">
        <v>148</v>
      </c>
      <c r="O29" s="23" t="s">
        <v>145</v>
      </c>
      <c r="P29" s="15" t="s">
        <v>224</v>
      </c>
      <c r="Q29" s="15" t="s">
        <v>143</v>
      </c>
      <c r="R29" s="15" t="s">
        <v>143</v>
      </c>
      <c r="S29" s="30">
        <f t="shared" si="0"/>
        <v>4796575.67</v>
      </c>
      <c r="T29" s="30">
        <v>4796575.67</v>
      </c>
      <c r="U29" s="30">
        <v>0</v>
      </c>
      <c r="V29" s="30">
        <v>0</v>
      </c>
      <c r="W29" s="32">
        <v>0</v>
      </c>
      <c r="X29" s="31">
        <f t="shared" si="1"/>
        <v>173215.98010927622</v>
      </c>
      <c r="Y29" s="15" t="s">
        <v>149</v>
      </c>
      <c r="Z29" s="15" t="s">
        <v>149</v>
      </c>
      <c r="AA29" s="15"/>
      <c r="AB29" s="15" t="s">
        <v>229</v>
      </c>
      <c r="AC29" s="15" t="s">
        <v>149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0</v>
      </c>
      <c r="AO29" s="32">
        <v>0</v>
      </c>
      <c r="AP29" s="32">
        <v>0</v>
      </c>
      <c r="AQ29" s="32">
        <v>0</v>
      </c>
      <c r="AR29" s="32">
        <v>0</v>
      </c>
      <c r="AS29" s="34">
        <v>40624</v>
      </c>
      <c r="AT29" s="31">
        <v>7947.7</v>
      </c>
      <c r="AU29" s="38">
        <v>3881</v>
      </c>
      <c r="AV29" s="15">
        <v>3</v>
      </c>
      <c r="AW29" s="33">
        <v>41258</v>
      </c>
      <c r="AX29" s="18" t="s">
        <v>143</v>
      </c>
      <c r="AY29" s="18" t="s">
        <v>143</v>
      </c>
      <c r="AZ29" s="15" t="s">
        <v>149</v>
      </c>
      <c r="BA29" s="23" t="s">
        <v>275</v>
      </c>
      <c r="BB29" s="23" t="s">
        <v>158</v>
      </c>
      <c r="BC29" s="23" t="s">
        <v>182</v>
      </c>
      <c r="BD29" s="23" t="s">
        <v>318</v>
      </c>
      <c r="BE29" s="36">
        <v>967745</v>
      </c>
      <c r="BF29" s="36">
        <v>1115408</v>
      </c>
      <c r="BG29" s="33">
        <v>40648</v>
      </c>
      <c r="BH29" s="33">
        <v>42969</v>
      </c>
      <c r="BI29" s="23" t="s">
        <v>143</v>
      </c>
      <c r="BJ29" s="23" t="s">
        <v>143</v>
      </c>
      <c r="BK29" s="15" t="s">
        <v>149</v>
      </c>
      <c r="BL29" s="15" t="s">
        <v>143</v>
      </c>
      <c r="BM29" s="15" t="s">
        <v>143</v>
      </c>
      <c r="BN29" s="15" t="s">
        <v>143</v>
      </c>
      <c r="BO29" s="15" t="s">
        <v>143</v>
      </c>
      <c r="BP29" s="15" t="s">
        <v>143</v>
      </c>
      <c r="BQ29" s="15"/>
      <c r="BR29" s="35" t="s">
        <v>293</v>
      </c>
    </row>
    <row r="30" spans="1:70" ht="120">
      <c r="A30" s="46">
        <v>5787684</v>
      </c>
      <c r="B30" s="46" t="s">
        <v>140</v>
      </c>
      <c r="C30" s="46">
        <v>202</v>
      </c>
      <c r="D30" s="47">
        <v>1</v>
      </c>
      <c r="E30" s="16" t="s">
        <v>141</v>
      </c>
      <c r="F30" s="39">
        <v>321712</v>
      </c>
      <c r="G30" s="21" t="s">
        <v>230</v>
      </c>
      <c r="H30" s="22">
        <v>39325</v>
      </c>
      <c r="I30" s="20">
        <v>40056</v>
      </c>
      <c r="J30" s="40">
        <v>840</v>
      </c>
      <c r="K30" s="50">
        <v>250000</v>
      </c>
      <c r="L30" s="28">
        <v>0.165</v>
      </c>
      <c r="M30" s="41">
        <v>0</v>
      </c>
      <c r="N30" s="15" t="s">
        <v>147</v>
      </c>
      <c r="O30" s="23" t="s">
        <v>145</v>
      </c>
      <c r="P30" s="15" t="s">
        <v>224</v>
      </c>
      <c r="Q30" s="15" t="s">
        <v>143</v>
      </c>
      <c r="R30" s="15" t="s">
        <v>143</v>
      </c>
      <c r="S30" s="30">
        <f t="shared" si="0"/>
        <v>7780041.3100000005</v>
      </c>
      <c r="T30" s="30">
        <v>6922825</v>
      </c>
      <c r="U30" s="30">
        <v>857216.31</v>
      </c>
      <c r="V30" s="30">
        <v>0</v>
      </c>
      <c r="W30" s="32">
        <v>0</v>
      </c>
      <c r="X30" s="31">
        <f t="shared" si="1"/>
        <v>280956.1598769289</v>
      </c>
      <c r="Y30" s="15" t="s">
        <v>149</v>
      </c>
      <c r="Z30" s="15" t="s">
        <v>143</v>
      </c>
      <c r="AA30" s="15"/>
      <c r="AB30" s="15" t="s">
        <v>143</v>
      </c>
      <c r="AC30" s="15" t="s">
        <v>149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0</v>
      </c>
      <c r="AO30" s="32">
        <v>0</v>
      </c>
      <c r="AP30" s="32">
        <v>0</v>
      </c>
      <c r="AQ30" s="32">
        <v>0</v>
      </c>
      <c r="AR30" s="32">
        <v>0</v>
      </c>
      <c r="AS30" s="34">
        <v>39792</v>
      </c>
      <c r="AT30" s="31">
        <v>25122.28</v>
      </c>
      <c r="AU30" s="38">
        <v>4218</v>
      </c>
      <c r="AV30" s="15">
        <v>4</v>
      </c>
      <c r="AW30" s="33">
        <v>41152</v>
      </c>
      <c r="AX30" s="18" t="s">
        <v>143</v>
      </c>
      <c r="AY30" s="18" t="s">
        <v>143</v>
      </c>
      <c r="AZ30" s="15" t="s">
        <v>149</v>
      </c>
      <c r="BA30" s="23" t="s">
        <v>276</v>
      </c>
      <c r="BB30" s="23" t="s">
        <v>158</v>
      </c>
      <c r="BC30" s="23" t="s">
        <v>183</v>
      </c>
      <c r="BD30" s="23" t="s">
        <v>319</v>
      </c>
      <c r="BE30" s="36">
        <v>1614495.1</v>
      </c>
      <c r="BF30" s="36">
        <v>4678854.95</v>
      </c>
      <c r="BG30" s="33">
        <v>42768</v>
      </c>
      <c r="BH30" s="33">
        <v>42949</v>
      </c>
      <c r="BI30" s="23" t="s">
        <v>143</v>
      </c>
      <c r="BJ30" s="23" t="s">
        <v>143</v>
      </c>
      <c r="BK30" s="15" t="s">
        <v>149</v>
      </c>
      <c r="BL30" s="15" t="s">
        <v>143</v>
      </c>
      <c r="BM30" s="15" t="s">
        <v>143</v>
      </c>
      <c r="BN30" s="15" t="s">
        <v>143</v>
      </c>
      <c r="BO30" s="15" t="s">
        <v>149</v>
      </c>
      <c r="BP30" s="15" t="s">
        <v>143</v>
      </c>
      <c r="BQ30" s="15"/>
      <c r="BR30" s="35" t="s">
        <v>294</v>
      </c>
    </row>
    <row r="31" spans="1:70" ht="240">
      <c r="A31" s="46">
        <v>5822557</v>
      </c>
      <c r="B31" s="46" t="s">
        <v>140</v>
      </c>
      <c r="C31" s="46">
        <v>202</v>
      </c>
      <c r="D31" s="47">
        <v>1</v>
      </c>
      <c r="E31" s="16" t="s">
        <v>141</v>
      </c>
      <c r="F31" s="39">
        <v>321712</v>
      </c>
      <c r="G31" s="21" t="s">
        <v>231</v>
      </c>
      <c r="H31" s="22">
        <v>38457</v>
      </c>
      <c r="I31" s="20">
        <v>39918</v>
      </c>
      <c r="J31" s="40">
        <v>840</v>
      </c>
      <c r="K31" s="50">
        <v>644000</v>
      </c>
      <c r="L31" s="28">
        <v>0.16</v>
      </c>
      <c r="M31" s="41">
        <v>0</v>
      </c>
      <c r="N31" s="15" t="s">
        <v>148</v>
      </c>
      <c r="O31" s="23" t="s">
        <v>145</v>
      </c>
      <c r="P31" s="15" t="s">
        <v>179</v>
      </c>
      <c r="Q31" s="15" t="s">
        <v>143</v>
      </c>
      <c r="R31" s="15" t="s">
        <v>143</v>
      </c>
      <c r="S31" s="30">
        <f t="shared" si="0"/>
        <v>17557133.77</v>
      </c>
      <c r="T31" s="30">
        <v>16753236.5</v>
      </c>
      <c r="U31" s="30">
        <v>803897.27</v>
      </c>
      <c r="V31" s="30">
        <v>0</v>
      </c>
      <c r="W31" s="32">
        <v>0</v>
      </c>
      <c r="X31" s="31">
        <f t="shared" si="1"/>
        <v>634030.680033079</v>
      </c>
      <c r="Y31" s="15" t="s">
        <v>149</v>
      </c>
      <c r="Z31" s="15" t="s">
        <v>143</v>
      </c>
      <c r="AA31" s="15"/>
      <c r="AB31" s="15" t="s">
        <v>143</v>
      </c>
      <c r="AC31" s="15" t="s">
        <v>149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4">
        <v>41464</v>
      </c>
      <c r="AT31" s="31">
        <v>6097.14</v>
      </c>
      <c r="AU31" s="38">
        <v>4218</v>
      </c>
      <c r="AV31" s="15">
        <v>3.4</v>
      </c>
      <c r="AW31" s="33">
        <v>41014</v>
      </c>
      <c r="AX31" s="18" t="s">
        <v>143</v>
      </c>
      <c r="AY31" s="18" t="s">
        <v>143</v>
      </c>
      <c r="AZ31" s="15" t="s">
        <v>149</v>
      </c>
      <c r="BA31" s="23" t="s">
        <v>277</v>
      </c>
      <c r="BB31" s="23" t="s">
        <v>158</v>
      </c>
      <c r="BC31" s="23" t="s">
        <v>243</v>
      </c>
      <c r="BD31" s="23" t="s">
        <v>320</v>
      </c>
      <c r="BE31" s="36">
        <v>2104200</v>
      </c>
      <c r="BF31" s="36">
        <v>5850540.38</v>
      </c>
      <c r="BG31" s="33">
        <v>41897</v>
      </c>
      <c r="BH31" s="33">
        <v>42985</v>
      </c>
      <c r="BI31" s="23" t="s">
        <v>143</v>
      </c>
      <c r="BJ31" s="23" t="s">
        <v>143</v>
      </c>
      <c r="BK31" s="15" t="s">
        <v>149</v>
      </c>
      <c r="BL31" s="15" t="s">
        <v>143</v>
      </c>
      <c r="BM31" s="15" t="s">
        <v>149</v>
      </c>
      <c r="BN31" s="15" t="s">
        <v>149</v>
      </c>
      <c r="BO31" s="15" t="s">
        <v>143</v>
      </c>
      <c r="BP31" s="15" t="s">
        <v>143</v>
      </c>
      <c r="BQ31" s="15"/>
      <c r="BR31" s="35" t="s">
        <v>342</v>
      </c>
    </row>
    <row r="32" spans="1:70" ht="105">
      <c r="A32" s="46">
        <v>5856505</v>
      </c>
      <c r="B32" s="46" t="s">
        <v>140</v>
      </c>
      <c r="C32" s="46">
        <v>202</v>
      </c>
      <c r="D32" s="47">
        <v>1</v>
      </c>
      <c r="E32" s="16" t="s">
        <v>141</v>
      </c>
      <c r="F32" s="39">
        <v>321712</v>
      </c>
      <c r="G32" s="21" t="s">
        <v>232</v>
      </c>
      <c r="H32" s="22">
        <v>39078</v>
      </c>
      <c r="I32" s="20">
        <v>40174</v>
      </c>
      <c r="J32" s="40">
        <v>840</v>
      </c>
      <c r="K32" s="50">
        <v>850000</v>
      </c>
      <c r="L32" s="28">
        <v>0.17</v>
      </c>
      <c r="M32" s="41">
        <v>0</v>
      </c>
      <c r="N32" s="23" t="s">
        <v>148</v>
      </c>
      <c r="O32" s="23" t="s">
        <v>145</v>
      </c>
      <c r="P32" s="15" t="s">
        <v>224</v>
      </c>
      <c r="Q32" s="15" t="s">
        <v>143</v>
      </c>
      <c r="R32" s="15" t="s">
        <v>143</v>
      </c>
      <c r="S32" s="30">
        <f t="shared" si="0"/>
        <v>27823901.17</v>
      </c>
      <c r="T32" s="30">
        <v>23537605</v>
      </c>
      <c r="U32" s="30">
        <v>4286296.17</v>
      </c>
      <c r="V32" s="30">
        <v>0</v>
      </c>
      <c r="W32" s="32">
        <v>0</v>
      </c>
      <c r="X32" s="31">
        <f t="shared" si="1"/>
        <v>1004788.5498333413</v>
      </c>
      <c r="Y32" s="15" t="s">
        <v>149</v>
      </c>
      <c r="Z32" s="15" t="s">
        <v>149</v>
      </c>
      <c r="AA32" s="15"/>
      <c r="AB32" s="15" t="s">
        <v>143</v>
      </c>
      <c r="AC32" s="15" t="s">
        <v>149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0</v>
      </c>
      <c r="AO32" s="32">
        <v>0</v>
      </c>
      <c r="AP32" s="32">
        <v>0</v>
      </c>
      <c r="AQ32" s="32">
        <v>0</v>
      </c>
      <c r="AR32" s="32">
        <v>0</v>
      </c>
      <c r="AS32" s="34">
        <v>41464</v>
      </c>
      <c r="AT32" s="31">
        <v>6097.22</v>
      </c>
      <c r="AU32" s="38">
        <v>4218</v>
      </c>
      <c r="AV32" s="15">
        <v>3.4</v>
      </c>
      <c r="AW32" s="33">
        <v>41270</v>
      </c>
      <c r="AX32" s="18" t="s">
        <v>143</v>
      </c>
      <c r="AY32" s="18" t="s">
        <v>143</v>
      </c>
      <c r="AZ32" s="15" t="s">
        <v>149</v>
      </c>
      <c r="BA32" s="23" t="s">
        <v>278</v>
      </c>
      <c r="BB32" s="23" t="s">
        <v>158</v>
      </c>
      <c r="BC32" s="23" t="s">
        <v>279</v>
      </c>
      <c r="BD32" s="23" t="s">
        <v>321</v>
      </c>
      <c r="BE32" s="36">
        <v>9226350</v>
      </c>
      <c r="BF32" s="36">
        <v>6545444</v>
      </c>
      <c r="BG32" s="33">
        <v>40564</v>
      </c>
      <c r="BH32" s="33">
        <v>41238</v>
      </c>
      <c r="BI32" s="23" t="s">
        <v>143</v>
      </c>
      <c r="BJ32" s="23" t="s">
        <v>143</v>
      </c>
      <c r="BK32" s="15" t="s">
        <v>149</v>
      </c>
      <c r="BL32" s="15" t="s">
        <v>143</v>
      </c>
      <c r="BM32" s="15" t="s">
        <v>149</v>
      </c>
      <c r="BN32" s="15" t="s">
        <v>149</v>
      </c>
      <c r="BO32" s="15" t="s">
        <v>149</v>
      </c>
      <c r="BP32" s="15" t="s">
        <v>143</v>
      </c>
      <c r="BQ32" s="15"/>
      <c r="BR32" s="35" t="s">
        <v>341</v>
      </c>
    </row>
    <row r="33" spans="1:70" ht="120">
      <c r="A33" s="46">
        <v>5785871</v>
      </c>
      <c r="B33" s="46" t="s">
        <v>140</v>
      </c>
      <c r="C33" s="46">
        <v>202</v>
      </c>
      <c r="D33" s="47">
        <v>2</v>
      </c>
      <c r="E33" s="16" t="s">
        <v>141</v>
      </c>
      <c r="F33" s="39">
        <v>321712</v>
      </c>
      <c r="G33" s="21" t="s">
        <v>233</v>
      </c>
      <c r="H33" s="22">
        <v>39545</v>
      </c>
      <c r="I33" s="20">
        <v>39910</v>
      </c>
      <c r="J33" s="40">
        <v>980</v>
      </c>
      <c r="K33" s="50">
        <v>12296000</v>
      </c>
      <c r="L33" s="28">
        <v>0.2</v>
      </c>
      <c r="M33" s="41">
        <v>0</v>
      </c>
      <c r="N33" s="15" t="s">
        <v>189</v>
      </c>
      <c r="O33" s="23" t="s">
        <v>145</v>
      </c>
      <c r="P33" s="15" t="s">
        <v>224</v>
      </c>
      <c r="Q33" s="15" t="s">
        <v>143</v>
      </c>
      <c r="R33" s="15" t="s">
        <v>143</v>
      </c>
      <c r="S33" s="30">
        <f t="shared" si="0"/>
        <v>10239391.43</v>
      </c>
      <c r="T33" s="30">
        <v>10239391.43</v>
      </c>
      <c r="U33" s="30">
        <v>0</v>
      </c>
      <c r="V33" s="30">
        <v>0</v>
      </c>
      <c r="W33" s="32">
        <v>0</v>
      </c>
      <c r="X33" s="31">
        <f t="shared" si="1"/>
        <v>10239391.43</v>
      </c>
      <c r="Y33" s="15" t="s">
        <v>149</v>
      </c>
      <c r="Z33" s="15" t="s">
        <v>143</v>
      </c>
      <c r="AA33" s="15"/>
      <c r="AB33" s="15" t="s">
        <v>234</v>
      </c>
      <c r="AC33" s="15" t="s">
        <v>149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32">
        <v>0</v>
      </c>
      <c r="AQ33" s="32">
        <v>0</v>
      </c>
      <c r="AR33" s="32">
        <v>0</v>
      </c>
      <c r="AS33" s="34">
        <v>40059</v>
      </c>
      <c r="AT33" s="31">
        <v>103.66</v>
      </c>
      <c r="AU33" s="18">
        <v>4133</v>
      </c>
      <c r="AV33" s="15">
        <v>4</v>
      </c>
      <c r="AW33" s="33">
        <v>41006</v>
      </c>
      <c r="AX33" s="18" t="s">
        <v>143</v>
      </c>
      <c r="AY33" s="18" t="s">
        <v>143</v>
      </c>
      <c r="AZ33" s="15" t="s">
        <v>149</v>
      </c>
      <c r="BA33" s="23" t="s">
        <v>280</v>
      </c>
      <c r="BB33" s="23" t="s">
        <v>158</v>
      </c>
      <c r="BC33" s="23" t="s">
        <v>281</v>
      </c>
      <c r="BD33" s="23" t="s">
        <v>322</v>
      </c>
      <c r="BE33" s="36">
        <v>9296556</v>
      </c>
      <c r="BF33" s="33" t="s">
        <v>256</v>
      </c>
      <c r="BG33" s="33" t="s">
        <v>256</v>
      </c>
      <c r="BH33" s="33">
        <v>43348</v>
      </c>
      <c r="BI33" s="23" t="s">
        <v>143</v>
      </c>
      <c r="BJ33" s="23" t="s">
        <v>143</v>
      </c>
      <c r="BK33" s="15" t="s">
        <v>149</v>
      </c>
      <c r="BL33" s="15" t="s">
        <v>149</v>
      </c>
      <c r="BM33" s="15" t="s">
        <v>143</v>
      </c>
      <c r="BN33" s="15" t="s">
        <v>143</v>
      </c>
      <c r="BO33" s="15" t="s">
        <v>143</v>
      </c>
      <c r="BP33" s="15" t="s">
        <v>143</v>
      </c>
      <c r="BQ33" s="15"/>
      <c r="BR33" s="35" t="s">
        <v>295</v>
      </c>
    </row>
    <row r="34" spans="1:70" ht="90">
      <c r="A34" s="46">
        <v>5803318</v>
      </c>
      <c r="B34" s="46" t="s">
        <v>140</v>
      </c>
      <c r="C34" s="46">
        <v>202</v>
      </c>
      <c r="D34" s="47">
        <v>1</v>
      </c>
      <c r="E34" s="16" t="s">
        <v>141</v>
      </c>
      <c r="F34" s="39">
        <v>321712</v>
      </c>
      <c r="G34" s="21" t="s">
        <v>235</v>
      </c>
      <c r="H34" s="22">
        <v>39605</v>
      </c>
      <c r="I34" s="20">
        <v>49832</v>
      </c>
      <c r="J34" s="40">
        <v>980</v>
      </c>
      <c r="K34" s="50">
        <v>220000</v>
      </c>
      <c r="L34" s="28">
        <v>0.139</v>
      </c>
      <c r="M34" s="41">
        <v>0</v>
      </c>
      <c r="N34" s="15" t="s">
        <v>144</v>
      </c>
      <c r="O34" s="23" t="s">
        <v>236</v>
      </c>
      <c r="P34" s="15" t="s">
        <v>180</v>
      </c>
      <c r="Q34" s="15" t="s">
        <v>143</v>
      </c>
      <c r="R34" s="15" t="s">
        <v>143</v>
      </c>
      <c r="S34" s="30">
        <f t="shared" si="0"/>
        <v>553677.0399999999</v>
      </c>
      <c r="T34" s="30">
        <v>219487.94999999998</v>
      </c>
      <c r="U34" s="30">
        <v>334189.08999999997</v>
      </c>
      <c r="V34" s="30">
        <v>0</v>
      </c>
      <c r="W34" s="32">
        <v>0</v>
      </c>
      <c r="X34" s="31">
        <f t="shared" si="1"/>
        <v>553677.0399999999</v>
      </c>
      <c r="Y34" s="15" t="s">
        <v>149</v>
      </c>
      <c r="Z34" s="15" t="s">
        <v>149</v>
      </c>
      <c r="AA34" s="15"/>
      <c r="AB34" s="15" t="s">
        <v>234</v>
      </c>
      <c r="AC34" s="15" t="s">
        <v>149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>
        <v>0</v>
      </c>
      <c r="AS34" s="34">
        <v>40520</v>
      </c>
      <c r="AT34" s="31">
        <v>2700</v>
      </c>
      <c r="AU34" s="18">
        <v>4099</v>
      </c>
      <c r="AV34" s="15">
        <v>4</v>
      </c>
      <c r="AW34" s="33">
        <v>50927</v>
      </c>
      <c r="AX34" s="18" t="s">
        <v>143</v>
      </c>
      <c r="AY34" s="18" t="s">
        <v>143</v>
      </c>
      <c r="AZ34" s="15" t="s">
        <v>149</v>
      </c>
      <c r="BA34" s="23" t="s">
        <v>282</v>
      </c>
      <c r="BB34" s="23" t="s">
        <v>158</v>
      </c>
      <c r="BC34" s="23" t="s">
        <v>281</v>
      </c>
      <c r="BD34" s="23" t="s">
        <v>323</v>
      </c>
      <c r="BE34" s="36">
        <v>602072</v>
      </c>
      <c r="BF34" s="36">
        <v>316270.79</v>
      </c>
      <c r="BG34" s="33">
        <v>40333</v>
      </c>
      <c r="BH34" s="33">
        <v>42893</v>
      </c>
      <c r="BI34" s="23" t="s">
        <v>143</v>
      </c>
      <c r="BJ34" s="23" t="s">
        <v>143</v>
      </c>
      <c r="BK34" s="15" t="s">
        <v>143</v>
      </c>
      <c r="BL34" s="15" t="s">
        <v>143</v>
      </c>
      <c r="BM34" s="15" t="s">
        <v>143</v>
      </c>
      <c r="BN34" s="15" t="s">
        <v>143</v>
      </c>
      <c r="BO34" s="15" t="s">
        <v>149</v>
      </c>
      <c r="BP34" s="15" t="s">
        <v>143</v>
      </c>
      <c r="BQ34" s="15"/>
      <c r="BR34" s="35" t="s">
        <v>296</v>
      </c>
    </row>
    <row r="35" spans="1:70" ht="45">
      <c r="A35" s="46">
        <v>5822477</v>
      </c>
      <c r="B35" s="46" t="s">
        <v>140</v>
      </c>
      <c r="C35" s="46">
        <v>202</v>
      </c>
      <c r="D35" s="47">
        <v>1</v>
      </c>
      <c r="E35" s="16" t="s">
        <v>141</v>
      </c>
      <c r="F35" s="39">
        <v>321712</v>
      </c>
      <c r="G35" s="21" t="s">
        <v>237</v>
      </c>
      <c r="H35" s="22">
        <v>38447</v>
      </c>
      <c r="I35" s="20">
        <v>40273</v>
      </c>
      <c r="J35" s="40">
        <v>840</v>
      </c>
      <c r="K35" s="50">
        <v>70000</v>
      </c>
      <c r="L35" s="28">
        <v>0.17</v>
      </c>
      <c r="M35" s="41">
        <v>0</v>
      </c>
      <c r="N35" s="15" t="s">
        <v>148</v>
      </c>
      <c r="O35" s="23" t="s">
        <v>145</v>
      </c>
      <c r="P35" s="15" t="s">
        <v>179</v>
      </c>
      <c r="Q35" s="15" t="s">
        <v>143</v>
      </c>
      <c r="R35" s="15" t="s">
        <v>143</v>
      </c>
      <c r="S35" s="30">
        <f t="shared" si="0"/>
        <v>2060509.91</v>
      </c>
      <c r="T35" s="30">
        <v>1938391</v>
      </c>
      <c r="U35" s="30">
        <v>122118.91</v>
      </c>
      <c r="V35" s="30">
        <v>0</v>
      </c>
      <c r="W35" s="32">
        <v>0</v>
      </c>
      <c r="X35" s="31">
        <f t="shared" si="1"/>
        <v>74410.01000314178</v>
      </c>
      <c r="Y35" s="15" t="s">
        <v>149</v>
      </c>
      <c r="Z35" s="15" t="s">
        <v>143</v>
      </c>
      <c r="AA35" s="15"/>
      <c r="AB35" s="15" t="s">
        <v>143</v>
      </c>
      <c r="AC35" s="15" t="s">
        <v>149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</v>
      </c>
      <c r="AS35" s="34">
        <v>41753</v>
      </c>
      <c r="AT35" s="31">
        <v>45.65</v>
      </c>
      <c r="AU35" s="18">
        <v>4128</v>
      </c>
      <c r="AV35" s="15" t="s">
        <v>156</v>
      </c>
      <c r="AW35" s="33">
        <v>41369</v>
      </c>
      <c r="AX35" s="18" t="s">
        <v>143</v>
      </c>
      <c r="AY35" s="18" t="s">
        <v>143</v>
      </c>
      <c r="AZ35" s="15" t="s">
        <v>149</v>
      </c>
      <c r="BA35" s="23" t="s">
        <v>283</v>
      </c>
      <c r="BB35" s="23" t="s">
        <v>158</v>
      </c>
      <c r="BC35" s="23" t="s">
        <v>182</v>
      </c>
      <c r="BD35" s="23" t="s">
        <v>324</v>
      </c>
      <c r="BE35" s="36">
        <v>211196</v>
      </c>
      <c r="BF35" s="36">
        <v>422166.2</v>
      </c>
      <c r="BG35" s="33">
        <v>40660</v>
      </c>
      <c r="BH35" s="33">
        <v>42986</v>
      </c>
      <c r="BI35" s="23" t="s">
        <v>143</v>
      </c>
      <c r="BJ35" s="23" t="s">
        <v>143</v>
      </c>
      <c r="BK35" s="15" t="s">
        <v>149</v>
      </c>
      <c r="BL35" s="15" t="s">
        <v>143</v>
      </c>
      <c r="BM35" s="15" t="s">
        <v>143</v>
      </c>
      <c r="BN35" s="15" t="s">
        <v>143</v>
      </c>
      <c r="BO35" s="15" t="s">
        <v>143</v>
      </c>
      <c r="BP35" s="15" t="s">
        <v>143</v>
      </c>
      <c r="BQ35" s="15"/>
      <c r="BR35" s="35" t="s">
        <v>297</v>
      </c>
    </row>
    <row r="36" spans="1:70" ht="45">
      <c r="A36" s="46">
        <v>5850023</v>
      </c>
      <c r="B36" s="46" t="s">
        <v>140</v>
      </c>
      <c r="C36" s="46">
        <v>202</v>
      </c>
      <c r="D36" s="47">
        <v>1</v>
      </c>
      <c r="E36" s="16" t="s">
        <v>141</v>
      </c>
      <c r="F36" s="39">
        <v>321712</v>
      </c>
      <c r="G36" s="21" t="s">
        <v>238</v>
      </c>
      <c r="H36" s="22">
        <v>39702</v>
      </c>
      <c r="I36" s="20">
        <v>41528</v>
      </c>
      <c r="J36" s="40">
        <v>978</v>
      </c>
      <c r="K36" s="50">
        <v>45000</v>
      </c>
      <c r="L36" s="28">
        <v>0.17</v>
      </c>
      <c r="M36" s="41">
        <v>0</v>
      </c>
      <c r="N36" s="15" t="s">
        <v>144</v>
      </c>
      <c r="O36" s="23" t="s">
        <v>145</v>
      </c>
      <c r="P36" s="15" t="s">
        <v>179</v>
      </c>
      <c r="Q36" s="15" t="s">
        <v>143</v>
      </c>
      <c r="R36" s="15" t="s">
        <v>143</v>
      </c>
      <c r="S36" s="30">
        <f t="shared" si="0"/>
        <v>1733438.58</v>
      </c>
      <c r="T36" s="30">
        <v>1282852.05</v>
      </c>
      <c r="U36" s="30">
        <v>450586.53</v>
      </c>
      <c r="V36" s="30">
        <v>0</v>
      </c>
      <c r="W36" s="32">
        <v>0</v>
      </c>
      <c r="X36" s="31">
        <f t="shared" si="1"/>
        <v>53259.55018895752</v>
      </c>
      <c r="Y36" s="15" t="s">
        <v>149</v>
      </c>
      <c r="Z36" s="15" t="s">
        <v>149</v>
      </c>
      <c r="AA36" s="15"/>
      <c r="AB36" s="15" t="s">
        <v>149</v>
      </c>
      <c r="AC36" s="15" t="s">
        <v>149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>
        <v>0</v>
      </c>
      <c r="AS36" s="34">
        <v>41619</v>
      </c>
      <c r="AT36" s="31">
        <v>1241.91</v>
      </c>
      <c r="AU36" s="18">
        <v>4098</v>
      </c>
      <c r="AV36" s="15">
        <v>4</v>
      </c>
      <c r="AW36" s="33">
        <v>42624</v>
      </c>
      <c r="AX36" s="18" t="s">
        <v>143</v>
      </c>
      <c r="AY36" s="18" t="s">
        <v>143</v>
      </c>
      <c r="AZ36" s="15" t="s">
        <v>149</v>
      </c>
      <c r="BA36" s="23" t="s">
        <v>284</v>
      </c>
      <c r="BB36" s="23" t="s">
        <v>158</v>
      </c>
      <c r="BC36" s="23" t="s">
        <v>182</v>
      </c>
      <c r="BD36" s="23" t="s">
        <v>325</v>
      </c>
      <c r="BE36" s="36">
        <v>406338.03</v>
      </c>
      <c r="BF36" s="36">
        <v>308552.4</v>
      </c>
      <c r="BG36" s="33">
        <v>40478</v>
      </c>
      <c r="BH36" s="33">
        <v>42965</v>
      </c>
      <c r="BI36" s="23" t="s">
        <v>143</v>
      </c>
      <c r="BJ36" s="23" t="s">
        <v>143</v>
      </c>
      <c r="BK36" s="15" t="s">
        <v>149</v>
      </c>
      <c r="BL36" s="15" t="s">
        <v>143</v>
      </c>
      <c r="BM36" s="15" t="s">
        <v>143</v>
      </c>
      <c r="BN36" s="15" t="s">
        <v>143</v>
      </c>
      <c r="BO36" s="15" t="s">
        <v>149</v>
      </c>
      <c r="BP36" s="15" t="s">
        <v>143</v>
      </c>
      <c r="BQ36" s="15"/>
      <c r="BR36" s="35"/>
    </row>
    <row r="37" spans="1:70" ht="45">
      <c r="A37" s="47">
        <v>5837734</v>
      </c>
      <c r="B37" s="47" t="s">
        <v>140</v>
      </c>
      <c r="C37" s="47">
        <v>202</v>
      </c>
      <c r="D37" s="47">
        <v>1</v>
      </c>
      <c r="E37" s="19" t="s">
        <v>141</v>
      </c>
      <c r="F37" s="39">
        <v>321712</v>
      </c>
      <c r="G37" s="21" t="s">
        <v>239</v>
      </c>
      <c r="H37" s="22">
        <v>39174</v>
      </c>
      <c r="I37" s="20">
        <v>40270</v>
      </c>
      <c r="J37" s="40">
        <v>840</v>
      </c>
      <c r="K37" s="50">
        <v>70000</v>
      </c>
      <c r="L37" s="28">
        <v>0.15</v>
      </c>
      <c r="M37" s="41">
        <v>0</v>
      </c>
      <c r="N37" s="15" t="s">
        <v>148</v>
      </c>
      <c r="O37" s="23" t="s">
        <v>145</v>
      </c>
      <c r="P37" s="15" t="s">
        <v>179</v>
      </c>
      <c r="Q37" s="15" t="s">
        <v>143</v>
      </c>
      <c r="R37" s="15" t="s">
        <v>143</v>
      </c>
      <c r="S37" s="30">
        <f t="shared" si="0"/>
        <v>2357348.46</v>
      </c>
      <c r="T37" s="30">
        <v>1938316.51</v>
      </c>
      <c r="U37" s="30">
        <v>419031.95</v>
      </c>
      <c r="V37" s="30">
        <v>0</v>
      </c>
      <c r="W37" s="32">
        <v>0</v>
      </c>
      <c r="X37" s="31">
        <f t="shared" si="1"/>
        <v>85129.56993712827</v>
      </c>
      <c r="Y37" s="15" t="s">
        <v>149</v>
      </c>
      <c r="Z37" s="15" t="s">
        <v>149</v>
      </c>
      <c r="AA37" s="15" t="s">
        <v>149</v>
      </c>
      <c r="AB37" s="15" t="s">
        <v>143</v>
      </c>
      <c r="AC37" s="15" t="s">
        <v>149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4">
        <v>40120</v>
      </c>
      <c r="AT37" s="31">
        <v>7997</v>
      </c>
      <c r="AU37" s="18">
        <v>4281</v>
      </c>
      <c r="AV37" s="15">
        <v>4</v>
      </c>
      <c r="AW37" s="33">
        <v>41366</v>
      </c>
      <c r="AX37" s="18" t="s">
        <v>143</v>
      </c>
      <c r="AY37" s="18" t="s">
        <v>143</v>
      </c>
      <c r="AZ37" s="15" t="s">
        <v>149</v>
      </c>
      <c r="BA37" s="23" t="s">
        <v>285</v>
      </c>
      <c r="BB37" s="23" t="s">
        <v>158</v>
      </c>
      <c r="BC37" s="23" t="s">
        <v>182</v>
      </c>
      <c r="BD37" s="23" t="s">
        <v>326</v>
      </c>
      <c r="BE37" s="36">
        <v>530250</v>
      </c>
      <c r="BF37" s="36">
        <v>758236.71</v>
      </c>
      <c r="BG37" s="33">
        <v>43395</v>
      </c>
      <c r="BH37" s="33">
        <v>42965</v>
      </c>
      <c r="BI37" s="23" t="s">
        <v>143</v>
      </c>
      <c r="BJ37" s="23" t="s">
        <v>143</v>
      </c>
      <c r="BK37" s="15" t="s">
        <v>149</v>
      </c>
      <c r="BL37" s="15" t="s">
        <v>143</v>
      </c>
      <c r="BM37" s="15" t="s">
        <v>143</v>
      </c>
      <c r="BN37" s="15" t="s">
        <v>143</v>
      </c>
      <c r="BO37" s="15" t="s">
        <v>149</v>
      </c>
      <c r="BP37" s="15" t="s">
        <v>143</v>
      </c>
      <c r="BQ37" s="15"/>
      <c r="BR37" s="35"/>
    </row>
    <row r="38" spans="1:70" ht="24.75" customHeight="1">
      <c r="A38" s="61" t="s">
        <v>185</v>
      </c>
      <c r="B38" s="62"/>
      <c r="C38" s="62"/>
      <c r="D38" s="62"/>
      <c r="E38" s="62"/>
      <c r="F38" s="62"/>
      <c r="G38" s="62"/>
      <c r="H38" s="62"/>
      <c r="I38" s="62"/>
      <c r="J38" s="63"/>
      <c r="K38" s="15" t="s">
        <v>186</v>
      </c>
      <c r="L38" s="15" t="s">
        <v>186</v>
      </c>
      <c r="M38" s="15" t="s">
        <v>186</v>
      </c>
      <c r="N38" s="15" t="s">
        <v>186</v>
      </c>
      <c r="O38" s="15" t="s">
        <v>186</v>
      </c>
      <c r="P38" s="15" t="s">
        <v>186</v>
      </c>
      <c r="Q38" s="15" t="s">
        <v>186</v>
      </c>
      <c r="R38" s="15" t="s">
        <v>186</v>
      </c>
      <c r="S38" s="25">
        <f>SUM(S4:S37)</f>
        <v>216785885.3</v>
      </c>
      <c r="T38" s="25">
        <f>SUM(T4:T37)</f>
        <v>164754799.21</v>
      </c>
      <c r="U38" s="25">
        <f>SUM(U4:U37)</f>
        <v>50915597.12000001</v>
      </c>
      <c r="V38" s="25">
        <f>SUM(V4:V37)</f>
        <v>1115488.97</v>
      </c>
      <c r="W38" s="25">
        <f>SUM(W4:W37)</f>
        <v>0</v>
      </c>
      <c r="X38" s="43" t="s">
        <v>187</v>
      </c>
      <c r="Y38" s="15" t="s">
        <v>187</v>
      </c>
      <c r="Z38" s="15" t="s">
        <v>187</v>
      </c>
      <c r="AA38" s="15" t="s">
        <v>187</v>
      </c>
      <c r="AB38" s="15" t="s">
        <v>187</v>
      </c>
      <c r="AC38" s="15" t="s">
        <v>187</v>
      </c>
      <c r="AD38" s="25">
        <f aca="true" t="shared" si="2" ref="AD38:AR38">SUBTOTAL(9,AD28:AD37)</f>
        <v>0</v>
      </c>
      <c r="AE38" s="25">
        <f t="shared" si="2"/>
        <v>0</v>
      </c>
      <c r="AF38" s="25">
        <f t="shared" si="2"/>
        <v>0</v>
      </c>
      <c r="AG38" s="25">
        <f t="shared" si="2"/>
        <v>0</v>
      </c>
      <c r="AH38" s="25">
        <f t="shared" si="2"/>
        <v>0</v>
      </c>
      <c r="AI38" s="25">
        <f t="shared" si="2"/>
        <v>0</v>
      </c>
      <c r="AJ38" s="25">
        <f t="shared" si="2"/>
        <v>0</v>
      </c>
      <c r="AK38" s="25">
        <f t="shared" si="2"/>
        <v>0</v>
      </c>
      <c r="AL38" s="25">
        <f t="shared" si="2"/>
        <v>0</v>
      </c>
      <c r="AM38" s="25">
        <f t="shared" si="2"/>
        <v>0</v>
      </c>
      <c r="AN38" s="25">
        <f t="shared" si="2"/>
        <v>0</v>
      </c>
      <c r="AO38" s="25">
        <f t="shared" si="2"/>
        <v>0</v>
      </c>
      <c r="AP38" s="25">
        <f t="shared" si="2"/>
        <v>0</v>
      </c>
      <c r="AQ38" s="25">
        <f t="shared" si="2"/>
        <v>0</v>
      </c>
      <c r="AR38" s="25">
        <f t="shared" si="2"/>
        <v>0</v>
      </c>
      <c r="AS38" s="43" t="s">
        <v>187</v>
      </c>
      <c r="AT38" s="15" t="s">
        <v>187</v>
      </c>
      <c r="AU38" s="15" t="s">
        <v>187</v>
      </c>
      <c r="AV38" s="15" t="s">
        <v>187</v>
      </c>
      <c r="AW38" s="15" t="s">
        <v>187</v>
      </c>
      <c r="AX38" s="15" t="s">
        <v>187</v>
      </c>
      <c r="AY38" s="15" t="s">
        <v>187</v>
      </c>
      <c r="AZ38" s="15" t="s">
        <v>187</v>
      </c>
      <c r="BA38" s="15" t="s">
        <v>187</v>
      </c>
      <c r="BB38" s="15" t="s">
        <v>187</v>
      </c>
      <c r="BC38" s="15" t="s">
        <v>187</v>
      </c>
      <c r="BD38" s="15" t="s">
        <v>187</v>
      </c>
      <c r="BE38" s="15" t="s">
        <v>187</v>
      </c>
      <c r="BF38" s="15" t="s">
        <v>187</v>
      </c>
      <c r="BG38" s="15" t="s">
        <v>187</v>
      </c>
      <c r="BH38" s="15" t="s">
        <v>187</v>
      </c>
      <c r="BI38" s="15" t="s">
        <v>187</v>
      </c>
      <c r="BJ38" s="15" t="s">
        <v>187</v>
      </c>
      <c r="BK38" s="15" t="s">
        <v>187</v>
      </c>
      <c r="BL38" s="15" t="s">
        <v>187</v>
      </c>
      <c r="BM38" s="15" t="s">
        <v>187</v>
      </c>
      <c r="BN38" s="15" t="s">
        <v>187</v>
      </c>
      <c r="BO38" s="15" t="s">
        <v>187</v>
      </c>
      <c r="BP38" s="15" t="s">
        <v>187</v>
      </c>
      <c r="BQ38" s="15" t="s">
        <v>187</v>
      </c>
      <c r="BR38" s="15" t="s">
        <v>187</v>
      </c>
    </row>
  </sheetData>
  <sheetProtection/>
  <mergeCells count="12">
    <mergeCell ref="AZ1:BJ1"/>
    <mergeCell ref="BK1:BR1"/>
    <mergeCell ref="A1:A2"/>
    <mergeCell ref="B1:B2"/>
    <mergeCell ref="E1:R1"/>
    <mergeCell ref="S1:X1"/>
    <mergeCell ref="Y1:AC1"/>
    <mergeCell ref="C1:C2"/>
    <mergeCell ref="A38:J38"/>
    <mergeCell ref="AD1:AU1"/>
    <mergeCell ref="D1:D2"/>
    <mergeCell ref="AV1:AY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178.140625" style="0" customWidth="1"/>
  </cols>
  <sheetData>
    <row r="1" ht="15">
      <c r="A1" s="12" t="s">
        <v>111</v>
      </c>
    </row>
    <row r="3" ht="15">
      <c r="A3" s="12" t="s">
        <v>112</v>
      </c>
    </row>
    <row r="4" ht="15">
      <c r="A4" s="13" t="s">
        <v>113</v>
      </c>
    </row>
    <row r="5" ht="15">
      <c r="A5" s="13" t="s">
        <v>114</v>
      </c>
    </row>
    <row r="6" ht="15">
      <c r="A6" s="13" t="s">
        <v>115</v>
      </c>
    </row>
    <row r="7" ht="15">
      <c r="A7" s="13" t="s">
        <v>116</v>
      </c>
    </row>
    <row r="8" ht="15">
      <c r="A8" s="13" t="s">
        <v>117</v>
      </c>
    </row>
    <row r="9" ht="15">
      <c r="A9" s="13" t="s">
        <v>118</v>
      </c>
    </row>
    <row r="10" ht="15">
      <c r="A10" s="13" t="s">
        <v>119</v>
      </c>
    </row>
    <row r="11" ht="15">
      <c r="A11" s="14"/>
    </row>
    <row r="12" ht="15">
      <c r="A12" s="12" t="s">
        <v>120</v>
      </c>
    </row>
    <row r="13" ht="15">
      <c r="A13" s="13" t="s">
        <v>121</v>
      </c>
    </row>
    <row r="14" ht="15">
      <c r="A14" s="13" t="s">
        <v>117</v>
      </c>
    </row>
    <row r="15" ht="15">
      <c r="A15" s="13" t="s">
        <v>122</v>
      </c>
    </row>
    <row r="16" ht="15">
      <c r="A16" s="13" t="s">
        <v>123</v>
      </c>
    </row>
    <row r="17" ht="15">
      <c r="A17" s="13" t="s">
        <v>124</v>
      </c>
    </row>
    <row r="18" ht="15">
      <c r="A18" s="13" t="s">
        <v>125</v>
      </c>
    </row>
    <row r="19" ht="15">
      <c r="A19" s="14" t="s">
        <v>126</v>
      </c>
    </row>
    <row r="20" ht="15">
      <c r="A20" s="14"/>
    </row>
    <row r="21" ht="15">
      <c r="A21" s="12" t="s">
        <v>127</v>
      </c>
    </row>
    <row r="22" ht="15">
      <c r="A22" s="13" t="s">
        <v>121</v>
      </c>
    </row>
    <row r="23" ht="15">
      <c r="A23" s="13" t="s">
        <v>117</v>
      </c>
    </row>
    <row r="24" ht="15">
      <c r="A24" s="13" t="s">
        <v>128</v>
      </c>
    </row>
    <row r="25" ht="15">
      <c r="A25" s="13" t="s">
        <v>129</v>
      </c>
    </row>
    <row r="26" ht="15">
      <c r="A26" s="13" t="s">
        <v>130</v>
      </c>
    </row>
    <row r="27" ht="15">
      <c r="A27" s="13" t="s">
        <v>124</v>
      </c>
    </row>
    <row r="28" ht="15">
      <c r="A28" s="13" t="s">
        <v>125</v>
      </c>
    </row>
    <row r="29" ht="15">
      <c r="A29" s="14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2020-08-31T11:11:10Z</dcterms:modified>
  <cp:category/>
  <cp:version/>
  <cp:contentType/>
  <cp:contentStatus/>
</cp:coreProperties>
</file>