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9320" windowHeight="9810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<sst xmlns="http://schemas.openxmlformats.org/spreadsheetml/2006/main" count="557" uniqueCount="252">
  <si>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</si>
  <si>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</si>
  <si>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</si>
  <si>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</si>
  <si>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</si>
  <si>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</si>
  <si>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</si>
  <si>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</si>
  <si>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</si>
  <si>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</si>
  <si>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</si>
  <si>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</si>
  <si>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</si>
  <si>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</si>
  <si>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</si>
  <si>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</si>
  <si>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</si>
  <si>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</si>
  <si>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</si>
  <si>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</si>
  <si>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</si>
  <si>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</si>
  <si>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</si>
  <si>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</si>
  <si>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</si>
  <si>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</si>
  <si>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</si>
  <si>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</si>
  <si>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</si>
  <si>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</si>
  <si>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</si>
  <si>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</si>
  <si>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</si>
  <si>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</si>
  <si>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</si>
  <si>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</si>
  <si>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</si>
  <si>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</si>
  <si>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</si>
  <si>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</si>
  <si>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</si>
  <si>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</si>
  <si>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</si>
  <si>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</si>
  <si>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</si>
  <si>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</si>
  <si>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</si>
  <si>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</si>
  <si>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</si>
  <si>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</si>
  <si>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</si>
  <si>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</si>
  <si>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</si>
  <si>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</si>
  <si>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</si>
  <si>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</si>
  <si>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</si>
  <si>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</si>
  <si>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</si>
  <si>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</si>
  <si>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</si>
  <si>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</si>
  <si>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</si>
  <si>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</si>
  <si>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</si>
  <si>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</si>
  <si>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</si>
  <si>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</si>
  <si>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</si>
  <si>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</si>
  <si>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</si>
  <si>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</si>
  <si>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</si>
  <si>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</si>
  <si>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</si>
  <si>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</si>
  <si>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</si>
  <si>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</si>
  <si>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</si>
  <si>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</si>
  <si>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</si>
  <si>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</si>
  <si>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</si>
  <si>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</si>
  <si>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</si>
  <si>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</si>
  <si>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</si>
  <si>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</si>
  <si>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</si>
  <si>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</si>
  <si>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</si>
  <si>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</si>
  <si>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</si>
  <si>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</si>
  <si>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</si>
  <si>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</si>
  <si>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</si>
  <si>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</si>
  <si>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</si>
  <si>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</si>
  <si>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</si>
  <si>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</si>
  <si>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</si>
  <si>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</si>
  <si>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</si>
  <si>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</si>
  <si>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</si>
  <si>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</si>
  <si>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</si>
  <si>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</si>
  <si>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</si>
  <si>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</si>
  <si>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</si>
  <si>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</si>
  <si>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</si>
  <si>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</si>
  <si>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</si>
  <si>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</si>
  <si>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</si>
  <si>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</si>
  <si>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</si>
  <si>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</si>
  <si>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</si>
  <si>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</si>
  <si>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</si>
  <si>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</si>
  <si>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</si>
  <si>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</si>
  <si>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</si>
  <si>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</si>
  <si>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</si>
  <si>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</si>
  <si>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</si>
  <si>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</si>
  <si>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</si>
  <si>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</si>
  <si>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</si>
  <si>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</si>
  <si>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</si>
  <si>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4.15.</t>
  </si>
  <si>
    <t>баланс</t>
  </si>
  <si>
    <t>АТ «РОДОВІД БАНК»</t>
  </si>
  <si>
    <t>на купівлю автомобіля та сплату страхових платежів</t>
  </si>
  <si>
    <t>ні</t>
  </si>
  <si>
    <t>кредит</t>
  </si>
  <si>
    <t>на споживчі цілі</t>
  </si>
  <si>
    <t>на купівлю житлового будинку та земельної ділянки</t>
  </si>
  <si>
    <t>на купівлю квартири</t>
  </si>
  <si>
    <t>на купівлю садового будинку та земельної ділянки</t>
  </si>
  <si>
    <t xml:space="preserve">відновлювальна кредитна лінія </t>
  </si>
  <si>
    <t>відновлювальна кредитна лінія</t>
  </si>
  <si>
    <t>так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</si>
  <si>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</si>
  <si>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</si>
  <si>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</si>
  <si>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4.16.</t>
  </si>
  <si>
    <t>4.17.</t>
  </si>
  <si>
    <t>4.18.</t>
  </si>
  <si>
    <t>2, 4</t>
  </si>
  <si>
    <t>авто</t>
  </si>
  <si>
    <t>авто для особистих потреб</t>
  </si>
  <si>
    <t>іпотека</t>
  </si>
  <si>
    <t>комерційна нерухомість</t>
  </si>
  <si>
    <t>беззаставний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</si>
  <si>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</si>
  <si>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</si>
  <si>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</si>
  <si>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</si>
  <si>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</si>
  <si>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</si>
  <si>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</si>
  <si>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</si>
  <si>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</si>
  <si>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</si>
  <si>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</si>
  <si>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7.1.</t>
  </si>
  <si>
    <t>7.2.</t>
  </si>
  <si>
    <t>7.3.</t>
  </si>
  <si>
    <t>7.5.</t>
  </si>
  <si>
    <t>7.4.</t>
  </si>
  <si>
    <t>7.6.</t>
  </si>
  <si>
    <t>7.7.</t>
  </si>
  <si>
    <t>7.8.</t>
  </si>
  <si>
    <t>5857753
5856449</t>
  </si>
  <si>
    <t>5784113
5856303</t>
  </si>
  <si>
    <t>_77.2/СЗ-436.07.2</t>
  </si>
  <si>
    <t>_77.2/СЖ-303.07.1</t>
  </si>
  <si>
    <t>_102/ІЖ-002.07.1</t>
  </si>
  <si>
    <t>_37.3/ІЖ-006.08.1</t>
  </si>
  <si>
    <t>_37.3/АА-138.07.2</t>
  </si>
  <si>
    <t>_37.3/ІЖ-002.07.1</t>
  </si>
  <si>
    <t>_77.2/ІЖ-367.07.1</t>
  </si>
  <si>
    <t>_86/СЖ-004.08.2</t>
  </si>
  <si>
    <t>_15.3/ІЖ-216.07.1</t>
  </si>
  <si>
    <t>_15.3/ІК-229.07.1</t>
  </si>
  <si>
    <t>_15.3/СК-227.07.2</t>
  </si>
  <si>
    <t>_77.2/СК-011.08.2</t>
  </si>
  <si>
    <t>1 500 000.00 дол.США;
 9 323 882,98 грн.</t>
  </si>
  <si>
    <t>16,5% (840) 
20,0% (980)</t>
  </si>
  <si>
    <t>м.Київ</t>
  </si>
  <si>
    <t>м.Славутич</t>
  </si>
  <si>
    <t>м.Біла Церква</t>
  </si>
  <si>
    <t>на купівлю нежилих приміщень</t>
  </si>
  <si>
    <t>кредит (транші) - згідно останніх змін</t>
  </si>
  <si>
    <t>на купівлю нежилого приміщення та інші споживчі цілі -згідно останніх змін</t>
  </si>
  <si>
    <t xml:space="preserve">невідновлювальна кредитна лінія </t>
  </si>
  <si>
    <t xml:space="preserve">на споживчі цілі </t>
  </si>
  <si>
    <t>2, 3, 4</t>
  </si>
  <si>
    <t>3, 4</t>
  </si>
  <si>
    <t>№б/н від 28.12.2007р.реєстровий №5475</t>
  </si>
  <si>
    <t>земельні ділянки</t>
  </si>
  <si>
    <t>№б/н від 20.08.2007р. реєстровий №3997</t>
  </si>
  <si>
    <t>Житова нерухомість: домоволодіння, земельна ділянка</t>
  </si>
  <si>
    <t>№б/н від 29.08.2007р. реєстровий №2705</t>
  </si>
  <si>
    <t>Житлова нерух., квартира</t>
  </si>
  <si>
    <t>№б/н від 07.04.2008р., реєстровий №461</t>
  </si>
  <si>
    <t>Житлова нерух., домоволодіння та земельна ділянка</t>
  </si>
  <si>
    <t>№37.3/АА-138.07.2 від 18.12.2007р.</t>
  </si>
  <si>
    <t>№б/н від 08.05.2007р., реєстровий №871</t>
  </si>
  <si>
    <t>№б/н від 22.10.2007р. реєстровий №1955</t>
  </si>
  <si>
    <t>Житлова нерух., домоволодіння,земельна ділянка</t>
  </si>
  <si>
    <t>№86/Ж-004.08.2 від 22.02.2008, реєстровий №1091</t>
  </si>
  <si>
    <t>№б/н від 25.05.2007р.реєстровий №861</t>
  </si>
  <si>
    <t>ЗАСТАВУ ПРИЙНЯТО НА БАЛАНС БАНКУ ТА РЕАЛІЗОВАНО</t>
  </si>
  <si>
    <t>№б/н від 13.06.2007р.реєстровий №1105
№б/н від 13.06.2007р.реєстровий №1107</t>
  </si>
  <si>
    <t xml:space="preserve">№б/н від 31.01.2008р.реєстровий №11;
№77.2/СК-011.08.2 від 31.01.2008 </t>
  </si>
  <si>
    <t xml:space="preserve">Дебаркадер "ДД-7" з внутрішнім облаштуванням (призначення та тип-стоєчне, центр відпочинку на воді ; рік та місце побудови -1955,Білорусь; основний матеріал- залізобетон; довжина по КЛВ 45,1м; ширина -12,1 м; висота борту 3,00м; надводний борт - 1600 мм); Місцезнаходження :м. Київ, Набережне шосе, ст. метро "Дніпро" пасажирський причал ; Обладнання ресторану 111 найменувань в кількості 119шт. Місцезнаходження: дебаркадер "ДД-7" центр відпочинку на воді ресторан "Муракамі" за адресою:м.Київ, Набережне шосе, ст.метро "Дніпро" пасажирський причал </t>
  </si>
  <si>
    <t>01.08.2016; 09.02.2011</t>
  </si>
  <si>
    <t>26.07.2018; 22.01.2013</t>
  </si>
  <si>
    <t>Боржник, що є іпотекодавцем, помер.Відсутні будь-які відомості про прийняття спадщини. Наявне нерухоме майно</t>
  </si>
  <si>
    <t xml:space="preserve">Відсутній оригінал Договору іпотеки (знаходиться у виконавчій службі)
</t>
  </si>
  <si>
    <t>*За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</si>
  <si>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>Всього</t>
  </si>
  <si>
    <t>х</t>
  </si>
  <si>
    <t>x</t>
  </si>
  <si>
    <t xml:space="preserve"> Земельна ділянка загальною площею 2,5468 га для будівництва і обслуговування жилого будинку, господарських будівель і споруд, що розташована за адресою: Київська обл.,Обухівський р-н,с.Великі Дмитровичі. Передана в іпотеку земельна ділянка поділена на дві земельні ділянки.</t>
  </si>
  <si>
    <t>П'ятикімнатна квартира загальною площею 126,2 кв. м.,житловою -65,1 кв.м, що знаходиться за адресою: Київська обл.,м.Славутич, Бакинський квартал, буд.10</t>
  </si>
  <si>
    <t>Житловий будинок, цегляний, загальною площею 87,10 кв.м, житлова площа 53,10 кв.м, має спорудження №Б-О та земельна ділянка, на якій розташований житловий будинок, площею 0,1271 га для будівництва та обслуговування житлового будинку та господарських споруд, що знаходиться за адресою:Київська область, Васильківський район, с.Саливонки</t>
  </si>
  <si>
    <t>Автомобіль марки OPEL, модель ASTRA 1.6 і, рік випуску 2007, колір сірий, тип ТЗ-легковий універсал</t>
  </si>
  <si>
    <t>Житловий будинок, цегляний, загальною площею 60,20 кв.м, житлова площа 35,10 кв.м, має спорудження №Б-Ж та земельна ділянка, на якій розташований житловий будинок, площею 0,121 га для будівництва та обслуговування житлового будинку та господарських споруд, що знаходиться за адресою:Київська область, Макарівський район, с.Забуяння, вул.70 років Жовтня</t>
  </si>
  <si>
    <t>Нежилі приміщення (групи приміщень) ( в літ. А) загальною площею 329,10 кв.м, які знаходяться за адресою: м. Київ, вул. Кутузова (Печерський район), буд.14.</t>
  </si>
  <si>
    <r>
      <t xml:space="preserve">Кредитний договір, договір застави та договір іпотеки  -копії. </t>
    </r>
    <r>
      <rPr>
        <sz val="11"/>
        <color indexed="10"/>
        <rFont val="Calibri"/>
        <family val="2"/>
      </rPr>
      <t xml:space="preserve">Іпотечне майно пошкоджено. Стан не задовільний. </t>
    </r>
  </si>
  <si>
    <r>
      <t xml:space="preserve">Наявні відомості в Єдиному реєстрі заборон відчуження об'єктів нерухомого майна (підстава: договір іпотеки) та наявний запис в Державному реєстрі іпотек. Разом з тим в  матеріалах виконавчого провадження містяться копії рішення Печерського районного суду м. Києва від 14.05.2010 № 2-1443/10 
та  рішення Печерського районного суду м. Києва від 20.12.2010 № 2-501-1/10, якими </t>
    </r>
    <r>
      <rPr>
        <sz val="11"/>
        <color indexed="10"/>
        <rFont val="Calibri"/>
        <family val="2"/>
      </rPr>
      <t>оскаржено право власності попереднього власника нерухомості на майно що передано в іпотеку позичальником.</t>
    </r>
  </si>
  <si>
    <r>
      <t xml:space="preserve">Відносно позичальника направлено до правоохоронних органів заяву Банку про вчинене кримінальне правопорушення, яке внесено до ЄРДР за ст. 190 КК України (шахрайство)                                                                      </t>
    </r>
    <r>
      <rPr>
        <sz val="11"/>
        <color indexed="10"/>
        <rFont val="Calibri"/>
        <family val="2"/>
      </rPr>
      <t>Іпотечна земельна ділянка поділена на дві земельні ділянки з новими кадастровими номерами</t>
    </r>
  </si>
  <si>
    <t xml:space="preserve">До Солом’янського управління поліції ГУНП в м. Києві направлено 2 заяви про вчинене кримінальне правопорушення, інформація з першої додана до ЄРДР в межах досудового розслідування за ст. 190 КК України, з другої - не внесена до ЄРДР. Досудове розслідування та листування з правоохоронним органом триває
Відсутнє обтяження (іпотеки) в Державному реєстрі речових прав на нерухоме майно, нерухомість за іншим власником, відкрито кримінальне провадження. </t>
  </si>
  <si>
    <t>до Подільського УП ГУ НП у м. Києві направлено заяву про вчинене кримінальне правопорушення, інформація з якої додана до ЄРДР в межах досудового розслідування у КП за ст. 190 КК України (шахрайство) відносно позичальника . Досудове розслідування триває.
За адресою заставного майна прописані малолітні діти</t>
  </si>
  <si>
    <t>Відомості в Державному реєстрі іпотек, Державному реєстрі обтяжень рухомого майна –  відсутні. 
Договір застави визнано недійсним.
Кредитний договір та Договора іпотеки -копії.
До Головної військової прокуратури Генеральної прокуратури України направлено заяву про вчинене кримінальне правопорушення, інформація з якої додана до ЄРДР в межах досудового розслідування у КП. Досудове розслідування триває</t>
  </si>
  <si>
    <t>Згідно даних державного реєстру речових прав на нерухоме майно 24.06.2019р  іпотеку та обтяження  було припинено без відома та згоди Банку.згідно Відомостей ДРРП власником предмету іпотеки є інша особа.</t>
  </si>
  <si>
    <r>
      <t xml:space="preserve">Житловий будинок, цегляний, загальною площею 340,3 кв.м, житлова - 93,6 кв.м, госблок, альтанка, навіси, огорожа, камін  та емельна ділянка для будівництва та обслуговування жилого будинку - 0,1000 га, ведення ОСГ - 0,0015 га загальною площею 0.1105 га, що розташовані за адресою:
Київська обл., Києво-Святошинський р-н., с. Ходосівка, вул.Київська                                                                                            </t>
    </r>
    <r>
      <rPr>
        <sz val="11"/>
        <color indexed="10"/>
        <rFont val="Calibri"/>
        <family val="2"/>
      </rPr>
      <t>(Відсутнє обтяження (іпотеки) в Державному реєстрі речових прав на нерухоме майно, нерухомість за іншим власником)</t>
    </r>
  </si>
  <si>
    <r>
      <t xml:space="preserve">Трикімнатна квартира загальною площею 62,40кв.м, що знаходиться за адресою: Київська обл., м.Біла Церква, пров.Курсовий 1, буд.22                                                                    </t>
    </r>
    <r>
      <rPr>
        <sz val="11"/>
        <color indexed="10"/>
        <rFont val="Calibri"/>
        <family val="2"/>
      </rPr>
      <t>(Відсутнє обтяження (іпотеки) в Державному реєстрі речових прав на нерухоме майно)</t>
    </r>
  </si>
  <si>
    <r>
      <rPr>
        <b/>
        <sz val="11"/>
        <color indexed="10"/>
        <rFont val="Calibri"/>
        <family val="2"/>
      </rPr>
      <t xml:space="preserve">Договір іпотеки визнано недійсним - за рішенням суду. </t>
    </r>
    <r>
      <rPr>
        <sz val="11"/>
        <color theme="1"/>
        <rFont val="Calibri"/>
        <family val="2"/>
      </rPr>
      <t xml:space="preserve">      Група нежилих приміщень (в літ. А) загальною площею 486,10кв.м та Нежилі приміщення (в літ.А) загальною площею 217.0 кв.м, що розташовані за адресою: м. Київ, узвіз Кловський, буд. 10</t>
    </r>
  </si>
  <si>
    <t xml:space="preserve">Садовий будинок загальною площею 239,7 кв.м та земельна ділянка для ведення садівництва площею 0,0509 га, яка стане власністю Іпотекодавця в майбутньому, що розташовані за адресою: м. Київ, Дарницький район (СТ "Будівельник-1"), вул. Садова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</si>
</sst>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₽_-;\-* #,##0.00\ _₽_-;_-* &quot;-&quot;??\ _₽_-;_-@_-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45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0" fontId="45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45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0" fillId="0" borderId="12" xfId="59" applyNumberFormat="1" applyFont="1" applyFill="1" applyBorder="1" applyAlignment="1">
      <alignment horizontal="right" vertical="center"/>
    </xf>
    <xf numFmtId="10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2" xfId="59" applyNumberFormat="1" applyFont="1" applyFill="1" applyBorder="1" applyAlignment="1">
      <alignment horizontal="right" vertical="center" wrapText="1"/>
    </xf>
    <xf numFmtId="10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2" fontId="20" fillId="0" borderId="12" xfId="0" applyNumberFormat="1" applyFont="1" applyBorder="1" applyAlignment="1">
      <alignment vertical="center" wrapText="1"/>
    </xf>
    <xf numFmtId="14" fontId="20" fillId="0" borderId="12" xfId="0" applyNumberFormat="1" applyFont="1" applyBorder="1" applyAlignment="1">
      <alignment vertical="center"/>
    </xf>
    <xf numFmtId="2" fontId="0" fillId="0" borderId="12" xfId="59" applyNumberFormat="1" applyFont="1" applyFill="1" applyBorder="1" applyAlignment="1">
      <alignment horizontal="right" vertical="center"/>
    </xf>
    <xf numFmtId="14" fontId="20" fillId="0" borderId="12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6" fillId="33" borderId="16" xfId="0" applyNumberFormat="1" applyFont="1" applyFill="1" applyBorder="1" applyAlignment="1">
      <alignment horizontal="center" vertical="center" wrapText="1"/>
    </xf>
    <xf numFmtId="1" fontId="26" fillId="33" borderId="17" xfId="0" applyNumberFormat="1" applyFont="1" applyFill="1" applyBorder="1" applyAlignment="1">
      <alignment horizontal="center" vertical="center" wrapText="1"/>
    </xf>
    <xf numFmtId="0" fontId="26" fillId="7" borderId="13" xfId="0" applyNumberFormat="1" applyFont="1" applyFill="1" applyBorder="1" applyAlignment="1">
      <alignment horizontal="center" vertical="center" wrapText="1"/>
    </xf>
    <xf numFmtId="0" fontId="26" fillId="7" borderId="14" xfId="0" applyNumberFormat="1" applyFont="1" applyFill="1" applyBorder="1" applyAlignment="1">
      <alignment horizontal="center" vertical="center" wrapText="1"/>
    </xf>
    <xf numFmtId="0" fontId="26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right" vertical="center"/>
    </xf>
    <xf numFmtId="0" fontId="38" fillId="0" borderId="19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1" fontId="26" fillId="34" borderId="16" xfId="0" applyNumberFormat="1" applyFont="1" applyFill="1" applyBorder="1" applyAlignment="1">
      <alignment horizontal="center" vertical="center" wrapText="1"/>
    </xf>
    <xf numFmtId="1" fontId="26" fillId="34" borderId="17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6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5"/>
  <cols>
    <col min="1" max="1" width="12.7109375" style="0" customWidth="1"/>
    <col min="2" max="3" width="9.8515625" style="0" customWidth="1"/>
    <col min="4" max="4" width="8.140625" style="0" customWidth="1"/>
    <col min="5" max="5" width="15.7109375" style="0" customWidth="1"/>
    <col min="6" max="6" width="13.140625" style="0" customWidth="1"/>
    <col min="7" max="7" width="12.57421875" style="0" customWidth="1"/>
    <col min="8" max="8" width="12.7109375" style="0" customWidth="1"/>
    <col min="9" max="9" width="13.140625" style="0" customWidth="1"/>
    <col min="11" max="11" width="15.421875" style="0" customWidth="1"/>
    <col min="19" max="19" width="21.8515625" style="0" bestFit="1" customWidth="1"/>
    <col min="20" max="20" width="17.00390625" style="0" customWidth="1"/>
    <col min="21" max="21" width="15.8515625" style="0" customWidth="1"/>
    <col min="23" max="23" width="9.421875" style="0" customWidth="1"/>
    <col min="24" max="24" width="15.421875" style="0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4" width="12.7109375" style="0" customWidth="1"/>
    <col min="45" max="45" width="12.140625" style="0" customWidth="1"/>
    <col min="46" max="46" width="10.28125" style="0" customWidth="1"/>
    <col min="47" max="47" width="8.421875" style="0" bestFit="1" customWidth="1"/>
    <col min="48" max="48" width="31.28125" style="0" bestFit="1" customWidth="1"/>
    <col min="49" max="49" width="14.00390625" style="0" bestFit="1" customWidth="1"/>
    <col min="50" max="51" width="21.28125" style="0" bestFit="1" customWidth="1"/>
    <col min="52" max="52" width="8.7109375" style="0" bestFit="1" customWidth="1"/>
    <col min="53" max="53" width="20.8515625" style="0" customWidth="1"/>
    <col min="54" max="54" width="11.28125" style="0" customWidth="1"/>
    <col min="55" max="55" width="13.421875" style="0" customWidth="1"/>
    <col min="56" max="56" width="60.8515625" style="0" customWidth="1"/>
    <col min="57" max="57" width="13.8515625" style="0" customWidth="1"/>
    <col min="58" max="58" width="13.7109375" style="0" customWidth="1"/>
    <col min="59" max="59" width="13.421875" style="0" bestFit="1" customWidth="1"/>
    <col min="60" max="60" width="13.140625" style="0" bestFit="1" customWidth="1"/>
    <col min="61" max="61" width="8.7109375" style="0" bestFit="1" customWidth="1"/>
    <col min="62" max="62" width="11.7109375" style="0" bestFit="1" customWidth="1"/>
    <col min="63" max="63" width="15.8515625" style="0" bestFit="1" customWidth="1"/>
    <col min="64" max="64" width="8.28125" style="0" bestFit="1" customWidth="1"/>
    <col min="65" max="65" width="10.28125" style="0" bestFit="1" customWidth="1"/>
    <col min="66" max="66" width="11.8515625" style="0" bestFit="1" customWidth="1"/>
    <col min="67" max="67" width="8.7109375" style="0" bestFit="1" customWidth="1"/>
    <col min="69" max="69" width="13.28125" style="0" bestFit="1" customWidth="1"/>
    <col min="70" max="70" width="54.7109375" style="0" customWidth="1"/>
  </cols>
  <sheetData>
    <row r="1" spans="1:70" s="1" customFormat="1" ht="17.25" customHeight="1" thickBot="1">
      <c r="A1" s="60" t="s">
        <v>84</v>
      </c>
      <c r="B1" s="60" t="s">
        <v>85</v>
      </c>
      <c r="C1" s="60" t="s">
        <v>109</v>
      </c>
      <c r="D1" s="77" t="s">
        <v>110</v>
      </c>
      <c r="E1" s="62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5" t="s">
        <v>1</v>
      </c>
      <c r="T1" s="66"/>
      <c r="U1" s="66"/>
      <c r="V1" s="66"/>
      <c r="W1" s="66"/>
      <c r="X1" s="67"/>
      <c r="Y1" s="68" t="s">
        <v>2</v>
      </c>
      <c r="Z1" s="69"/>
      <c r="AA1" s="69"/>
      <c r="AB1" s="69"/>
      <c r="AC1" s="70"/>
      <c r="AD1" s="74" t="s">
        <v>3</v>
      </c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6"/>
      <c r="AV1" s="79" t="s">
        <v>102</v>
      </c>
      <c r="AW1" s="80"/>
      <c r="AX1" s="80"/>
      <c r="AY1" s="81"/>
      <c r="AZ1" s="55" t="s">
        <v>103</v>
      </c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7" t="s">
        <v>104</v>
      </c>
      <c r="BL1" s="58"/>
      <c r="BM1" s="58"/>
      <c r="BN1" s="58"/>
      <c r="BO1" s="58"/>
      <c r="BP1" s="58"/>
      <c r="BQ1" s="58"/>
      <c r="BR1" s="59"/>
    </row>
    <row r="2" spans="1:70" s="6" customFormat="1" ht="67.5" customHeight="1" thickBot="1">
      <c r="A2" s="61"/>
      <c r="B2" s="61"/>
      <c r="C2" s="61"/>
      <c r="D2" s="78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87</v>
      </c>
      <c r="R2" s="2" t="s">
        <v>16</v>
      </c>
      <c r="S2" s="3" t="s">
        <v>86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94</v>
      </c>
      <c r="AE2" s="2" t="s">
        <v>95</v>
      </c>
      <c r="AF2" s="2" t="s">
        <v>96</v>
      </c>
      <c r="AG2" s="2" t="s">
        <v>97</v>
      </c>
      <c r="AH2" s="2" t="s">
        <v>105</v>
      </c>
      <c r="AI2" s="2" t="s">
        <v>106</v>
      </c>
      <c r="AJ2" s="2" t="s">
        <v>107</v>
      </c>
      <c r="AK2" s="2" t="s">
        <v>108</v>
      </c>
      <c r="AL2" s="2" t="s">
        <v>132</v>
      </c>
      <c r="AM2" s="2" t="s">
        <v>133</v>
      </c>
      <c r="AN2" s="2" t="s">
        <v>134</v>
      </c>
      <c r="AO2" s="2" t="s">
        <v>135</v>
      </c>
      <c r="AP2" s="2" t="s">
        <v>152</v>
      </c>
      <c r="AQ2" s="2" t="s">
        <v>153</v>
      </c>
      <c r="AR2" s="2" t="s">
        <v>154</v>
      </c>
      <c r="AS2" s="2" t="s">
        <v>27</v>
      </c>
      <c r="AT2" s="2" t="s">
        <v>28</v>
      </c>
      <c r="AU2" s="4" t="s">
        <v>29</v>
      </c>
      <c r="AV2" s="4" t="s">
        <v>30</v>
      </c>
      <c r="AW2" s="5" t="s">
        <v>31</v>
      </c>
      <c r="AX2" s="2" t="s">
        <v>32</v>
      </c>
      <c r="AY2" s="2" t="s">
        <v>33</v>
      </c>
      <c r="AZ2" s="2" t="s">
        <v>34</v>
      </c>
      <c r="BA2" s="2" t="s">
        <v>35</v>
      </c>
      <c r="BB2" s="2" t="s">
        <v>100</v>
      </c>
      <c r="BC2" s="2" t="s">
        <v>36</v>
      </c>
      <c r="BD2" s="2" t="s">
        <v>101</v>
      </c>
      <c r="BE2" s="2" t="s">
        <v>37</v>
      </c>
      <c r="BF2" s="2" t="s">
        <v>38</v>
      </c>
      <c r="BG2" s="2" t="s">
        <v>39</v>
      </c>
      <c r="BH2" s="2" t="s">
        <v>40</v>
      </c>
      <c r="BI2" s="2" t="s">
        <v>41</v>
      </c>
      <c r="BJ2" s="2" t="s">
        <v>42</v>
      </c>
      <c r="BK2" s="2" t="s">
        <v>43</v>
      </c>
      <c r="BL2" s="2" t="s">
        <v>44</v>
      </c>
      <c r="BM2" s="2" t="s">
        <v>45</v>
      </c>
      <c r="BN2" s="2" t="s">
        <v>46</v>
      </c>
      <c r="BO2" s="2" t="s">
        <v>47</v>
      </c>
      <c r="BP2" s="2" t="s">
        <v>48</v>
      </c>
      <c r="BQ2" s="2" t="s">
        <v>49</v>
      </c>
      <c r="BR2" s="2" t="s">
        <v>50</v>
      </c>
    </row>
    <row r="3" spans="1:70" s="11" customFormat="1" ht="11.25" customHeight="1">
      <c r="A3" s="7" t="s">
        <v>51</v>
      </c>
      <c r="B3" s="7" t="s">
        <v>51</v>
      </c>
      <c r="C3" s="7" t="s">
        <v>51</v>
      </c>
      <c r="D3" s="7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98</v>
      </c>
      <c r="R3" s="8" t="s">
        <v>99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88</v>
      </c>
      <c r="AG3" s="8" t="s">
        <v>77</v>
      </c>
      <c r="AH3" s="8" t="s">
        <v>78</v>
      </c>
      <c r="AI3" s="8" t="s">
        <v>79</v>
      </c>
      <c r="AJ3" s="8" t="s">
        <v>89</v>
      </c>
      <c r="AK3" s="8" t="s">
        <v>90</v>
      </c>
      <c r="AL3" s="8" t="s">
        <v>91</v>
      </c>
      <c r="AM3" s="8" t="s">
        <v>92</v>
      </c>
      <c r="AN3" s="8" t="s">
        <v>93</v>
      </c>
      <c r="AO3" s="8" t="s">
        <v>136</v>
      </c>
      <c r="AP3" s="8" t="s">
        <v>137</v>
      </c>
      <c r="AQ3" s="8" t="s">
        <v>138</v>
      </c>
      <c r="AR3" s="8" t="s">
        <v>139</v>
      </c>
      <c r="AS3" s="8" t="s">
        <v>155</v>
      </c>
      <c r="AT3" s="8" t="s">
        <v>156</v>
      </c>
      <c r="AU3" s="8" t="s">
        <v>157</v>
      </c>
      <c r="AV3" s="9" t="s">
        <v>80</v>
      </c>
      <c r="AW3" s="10" t="s">
        <v>81</v>
      </c>
      <c r="AX3" s="8" t="s">
        <v>82</v>
      </c>
      <c r="AY3" s="8" t="s">
        <v>83</v>
      </c>
      <c r="AZ3" s="8" t="s">
        <v>164</v>
      </c>
      <c r="BA3" s="8" t="s">
        <v>165</v>
      </c>
      <c r="BB3" s="8" t="s">
        <v>166</v>
      </c>
      <c r="BC3" s="8" t="s">
        <v>167</v>
      </c>
      <c r="BD3" s="8" t="s">
        <v>168</v>
      </c>
      <c r="BE3" s="8" t="s">
        <v>169</v>
      </c>
      <c r="BF3" s="8" t="s">
        <v>170</v>
      </c>
      <c r="BG3" s="8" t="s">
        <v>171</v>
      </c>
      <c r="BH3" s="8" t="s">
        <v>172</v>
      </c>
      <c r="BI3" s="8" t="s">
        <v>173</v>
      </c>
      <c r="BJ3" s="8" t="s">
        <v>174</v>
      </c>
      <c r="BK3" s="8" t="s">
        <v>175</v>
      </c>
      <c r="BL3" s="8" t="s">
        <v>176</v>
      </c>
      <c r="BM3" s="8" t="s">
        <v>177</v>
      </c>
      <c r="BN3" s="8" t="s">
        <v>179</v>
      </c>
      <c r="BO3" s="8" t="s">
        <v>178</v>
      </c>
      <c r="BP3" s="8" t="s">
        <v>180</v>
      </c>
      <c r="BQ3" s="8" t="s">
        <v>181</v>
      </c>
      <c r="BR3" s="8" t="s">
        <v>182</v>
      </c>
    </row>
    <row r="4" spans="1:70" ht="90">
      <c r="A4" s="24" t="s">
        <v>183</v>
      </c>
      <c r="B4" s="15" t="s">
        <v>140</v>
      </c>
      <c r="C4" s="15">
        <v>202</v>
      </c>
      <c r="D4" s="41">
        <v>1</v>
      </c>
      <c r="E4" s="16" t="s">
        <v>141</v>
      </c>
      <c r="F4" s="42">
        <v>321712</v>
      </c>
      <c r="G4" s="20" t="s">
        <v>185</v>
      </c>
      <c r="H4" s="21">
        <v>39444</v>
      </c>
      <c r="I4" s="21">
        <v>40905</v>
      </c>
      <c r="J4" s="42">
        <v>980</v>
      </c>
      <c r="K4" s="44" t="s">
        <v>197</v>
      </c>
      <c r="L4" s="45" t="s">
        <v>198</v>
      </c>
      <c r="M4" s="46">
        <v>0</v>
      </c>
      <c r="N4" s="24" t="s">
        <v>144</v>
      </c>
      <c r="O4" s="24" t="s">
        <v>145</v>
      </c>
      <c r="P4" s="15" t="s">
        <v>199</v>
      </c>
      <c r="Q4" s="15" t="s">
        <v>143</v>
      </c>
      <c r="R4" s="15" t="s">
        <v>143</v>
      </c>
      <c r="S4" s="31">
        <f aca="true" t="shared" si="0" ref="S4:S15">SUM(T4:W4)</f>
        <v>14781274.18</v>
      </c>
      <c r="T4" s="33">
        <v>9323882.98</v>
      </c>
      <c r="U4" s="33">
        <v>5457391.2</v>
      </c>
      <c r="V4" s="32">
        <v>0</v>
      </c>
      <c r="W4" s="33">
        <v>0</v>
      </c>
      <c r="X4" s="47">
        <f>S4</f>
        <v>14781274.18</v>
      </c>
      <c r="Y4" s="15" t="s">
        <v>151</v>
      </c>
      <c r="Z4" s="15" t="s">
        <v>151</v>
      </c>
      <c r="AA4" s="15"/>
      <c r="AB4" s="15" t="s">
        <v>151</v>
      </c>
      <c r="AC4" s="15" t="s">
        <v>151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48">
        <v>41180</v>
      </c>
      <c r="AT4" s="25">
        <v>500</v>
      </c>
      <c r="AU4" s="18">
        <v>3945</v>
      </c>
      <c r="AV4" s="51" t="s">
        <v>207</v>
      </c>
      <c r="AW4" s="52">
        <v>42001</v>
      </c>
      <c r="AX4" s="17" t="s">
        <v>143</v>
      </c>
      <c r="AY4" s="17" t="s">
        <v>143</v>
      </c>
      <c r="AZ4" s="24" t="s">
        <v>151</v>
      </c>
      <c r="BA4" s="24" t="s">
        <v>209</v>
      </c>
      <c r="BB4" s="24" t="s">
        <v>161</v>
      </c>
      <c r="BC4" s="24" t="s">
        <v>210</v>
      </c>
      <c r="BD4" s="36" t="s">
        <v>235</v>
      </c>
      <c r="BE4" s="25">
        <v>16077000</v>
      </c>
      <c r="BF4" s="25">
        <v>4987980.55</v>
      </c>
      <c r="BG4" s="34">
        <v>42957</v>
      </c>
      <c r="BH4" s="34">
        <v>43265</v>
      </c>
      <c r="BI4" s="15" t="s">
        <v>143</v>
      </c>
      <c r="BJ4" s="15" t="s">
        <v>143</v>
      </c>
      <c r="BK4" s="15" t="s">
        <v>151</v>
      </c>
      <c r="BL4" s="15" t="s">
        <v>143</v>
      </c>
      <c r="BM4" s="15" t="s">
        <v>151</v>
      </c>
      <c r="BN4" s="15" t="s">
        <v>151</v>
      </c>
      <c r="BO4" s="15" t="s">
        <v>143</v>
      </c>
      <c r="BP4" s="15" t="s">
        <v>151</v>
      </c>
      <c r="BQ4" s="15" t="s">
        <v>143</v>
      </c>
      <c r="BR4" s="36" t="s">
        <v>243</v>
      </c>
    </row>
    <row r="5" spans="1:70" ht="145.5" customHeight="1">
      <c r="A5" s="17">
        <v>5782248</v>
      </c>
      <c r="B5" s="15" t="s">
        <v>140</v>
      </c>
      <c r="C5" s="15">
        <v>202</v>
      </c>
      <c r="D5" s="41">
        <v>1</v>
      </c>
      <c r="E5" s="16" t="s">
        <v>141</v>
      </c>
      <c r="F5" s="42">
        <v>321712</v>
      </c>
      <c r="G5" s="20" t="s">
        <v>186</v>
      </c>
      <c r="H5" s="21">
        <v>39314</v>
      </c>
      <c r="I5" s="21">
        <v>40410</v>
      </c>
      <c r="J5" s="43">
        <v>840</v>
      </c>
      <c r="K5" s="49">
        <v>470000</v>
      </c>
      <c r="L5" s="46">
        <v>0.15</v>
      </c>
      <c r="M5" s="46">
        <v>0</v>
      </c>
      <c r="N5" s="24" t="s">
        <v>150</v>
      </c>
      <c r="O5" s="24" t="s">
        <v>145</v>
      </c>
      <c r="P5" s="15" t="s">
        <v>199</v>
      </c>
      <c r="Q5" s="15" t="s">
        <v>143</v>
      </c>
      <c r="R5" s="15" t="s">
        <v>143</v>
      </c>
      <c r="S5" s="31">
        <f t="shared" si="0"/>
        <v>16698156.84</v>
      </c>
      <c r="T5" s="33">
        <v>13014911</v>
      </c>
      <c r="U5" s="33">
        <v>3683245.84</v>
      </c>
      <c r="V5" s="32">
        <v>0</v>
      </c>
      <c r="W5" s="33">
        <v>0</v>
      </c>
      <c r="X5" s="47">
        <f aca="true" t="shared" si="1" ref="X5:X15">IF(J5=840,S5/27.6913,IF(J5=978,S5/32.547,IF(J5=980,S5,"уточныть валюту та курс")))</f>
        <v>603010.9398980908</v>
      </c>
      <c r="Y5" s="15" t="s">
        <v>151</v>
      </c>
      <c r="Z5" s="15" t="s">
        <v>151</v>
      </c>
      <c r="AA5" s="15"/>
      <c r="AB5" s="15" t="s">
        <v>143</v>
      </c>
      <c r="AC5" s="15" t="s">
        <v>151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48">
        <v>39771</v>
      </c>
      <c r="AT5" s="26">
        <v>34135.32</v>
      </c>
      <c r="AU5" s="18">
        <v>4281</v>
      </c>
      <c r="AV5" s="17">
        <v>2</v>
      </c>
      <c r="AW5" s="52">
        <v>41506</v>
      </c>
      <c r="AX5" s="17" t="s">
        <v>143</v>
      </c>
      <c r="AY5" s="17" t="s">
        <v>143</v>
      </c>
      <c r="AZ5" s="15" t="s">
        <v>151</v>
      </c>
      <c r="BA5" s="24" t="s">
        <v>211</v>
      </c>
      <c r="BB5" s="24" t="s">
        <v>161</v>
      </c>
      <c r="BC5" s="24" t="s">
        <v>212</v>
      </c>
      <c r="BD5" s="24" t="s">
        <v>248</v>
      </c>
      <c r="BE5" s="37">
        <v>4094149</v>
      </c>
      <c r="BF5" s="37">
        <v>4051301.8400000003</v>
      </c>
      <c r="BG5" s="34">
        <v>41705</v>
      </c>
      <c r="BH5" s="34">
        <v>42919</v>
      </c>
      <c r="BI5" s="24" t="s">
        <v>143</v>
      </c>
      <c r="BJ5" s="24" t="s">
        <v>143</v>
      </c>
      <c r="BK5" s="15" t="s">
        <v>151</v>
      </c>
      <c r="BL5" s="15" t="s">
        <v>143</v>
      </c>
      <c r="BM5" s="15" t="s">
        <v>151</v>
      </c>
      <c r="BN5" s="15" t="s">
        <v>151</v>
      </c>
      <c r="BO5" s="15" t="s">
        <v>143</v>
      </c>
      <c r="BP5" s="15" t="s">
        <v>151</v>
      </c>
      <c r="BQ5" s="15" t="s">
        <v>143</v>
      </c>
      <c r="BR5" s="36" t="s">
        <v>244</v>
      </c>
    </row>
    <row r="6" spans="1:70" ht="60">
      <c r="A6" s="17">
        <v>5786503</v>
      </c>
      <c r="B6" s="15" t="s">
        <v>140</v>
      </c>
      <c r="C6" s="15">
        <v>202</v>
      </c>
      <c r="D6" s="41">
        <v>1</v>
      </c>
      <c r="E6" s="16" t="s">
        <v>141</v>
      </c>
      <c r="F6" s="42">
        <v>321712</v>
      </c>
      <c r="G6" s="20" t="s">
        <v>187</v>
      </c>
      <c r="H6" s="21">
        <v>39323</v>
      </c>
      <c r="I6" s="21">
        <v>44437</v>
      </c>
      <c r="J6" s="43">
        <v>840</v>
      </c>
      <c r="K6" s="49">
        <v>85655</v>
      </c>
      <c r="L6" s="46">
        <v>0.17</v>
      </c>
      <c r="M6" s="46">
        <v>0</v>
      </c>
      <c r="N6" s="24" t="s">
        <v>144</v>
      </c>
      <c r="O6" s="24" t="s">
        <v>147</v>
      </c>
      <c r="P6" s="24" t="s">
        <v>200</v>
      </c>
      <c r="Q6" s="15" t="s">
        <v>143</v>
      </c>
      <c r="R6" s="15" t="s">
        <v>143</v>
      </c>
      <c r="S6" s="31">
        <f t="shared" si="0"/>
        <v>6473226.29</v>
      </c>
      <c r="T6" s="33">
        <v>2160056.54</v>
      </c>
      <c r="U6" s="33">
        <v>4313169.75</v>
      </c>
      <c r="V6" s="32">
        <v>0</v>
      </c>
      <c r="W6" s="33">
        <v>0</v>
      </c>
      <c r="X6" s="47">
        <f t="shared" si="1"/>
        <v>233763.9002141467</v>
      </c>
      <c r="Y6" s="15" t="s">
        <v>151</v>
      </c>
      <c r="Z6" s="15" t="s">
        <v>151</v>
      </c>
      <c r="AA6" s="15"/>
      <c r="AB6" s="15"/>
      <c r="AC6" s="15" t="s">
        <v>151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48">
        <v>39979</v>
      </c>
      <c r="AT6" s="26">
        <v>149.03</v>
      </c>
      <c r="AU6" s="18">
        <v>4251</v>
      </c>
      <c r="AV6" s="17">
        <v>4</v>
      </c>
      <c r="AW6" s="52">
        <v>45533</v>
      </c>
      <c r="AX6" s="17" t="s">
        <v>143</v>
      </c>
      <c r="AY6" s="17" t="s">
        <v>143</v>
      </c>
      <c r="AZ6" s="15" t="s">
        <v>151</v>
      </c>
      <c r="BA6" s="24" t="s">
        <v>213</v>
      </c>
      <c r="BB6" s="24" t="s">
        <v>161</v>
      </c>
      <c r="BC6" s="24" t="s">
        <v>214</v>
      </c>
      <c r="BD6" s="24" t="s">
        <v>236</v>
      </c>
      <c r="BE6" s="37">
        <v>508892</v>
      </c>
      <c r="BF6" s="37">
        <v>383659.25</v>
      </c>
      <c r="BG6" s="34">
        <v>40364</v>
      </c>
      <c r="BH6" s="34">
        <v>40333</v>
      </c>
      <c r="BI6" s="24" t="s">
        <v>143</v>
      </c>
      <c r="BJ6" s="24" t="s">
        <v>143</v>
      </c>
      <c r="BK6" s="15" t="s">
        <v>151</v>
      </c>
      <c r="BL6" s="15" t="s">
        <v>151</v>
      </c>
      <c r="BM6" s="15" t="s">
        <v>143</v>
      </c>
      <c r="BN6" s="15" t="s">
        <v>143</v>
      </c>
      <c r="BO6" s="15" t="s">
        <v>143</v>
      </c>
      <c r="BP6" s="15" t="s">
        <v>143</v>
      </c>
      <c r="BQ6" s="15" t="s">
        <v>143</v>
      </c>
      <c r="BR6" s="36" t="s">
        <v>229</v>
      </c>
    </row>
    <row r="7" spans="1:70" ht="135">
      <c r="A7" s="17">
        <v>5786264</v>
      </c>
      <c r="B7" s="15" t="s">
        <v>140</v>
      </c>
      <c r="C7" s="15">
        <v>202</v>
      </c>
      <c r="D7" s="41">
        <v>1</v>
      </c>
      <c r="E7" s="16" t="s">
        <v>141</v>
      </c>
      <c r="F7" s="42">
        <v>321712</v>
      </c>
      <c r="G7" s="20" t="s">
        <v>188</v>
      </c>
      <c r="H7" s="21">
        <v>39545</v>
      </c>
      <c r="I7" s="21">
        <v>44293</v>
      </c>
      <c r="J7" s="43">
        <v>840</v>
      </c>
      <c r="K7" s="49">
        <v>85000</v>
      </c>
      <c r="L7" s="46">
        <v>0.18</v>
      </c>
      <c r="M7" s="46">
        <v>0</v>
      </c>
      <c r="N7" s="24" t="s">
        <v>144</v>
      </c>
      <c r="O7" s="24" t="s">
        <v>146</v>
      </c>
      <c r="P7" s="15" t="s">
        <v>199</v>
      </c>
      <c r="Q7" s="15" t="s">
        <v>151</v>
      </c>
      <c r="R7" s="15" t="s">
        <v>143</v>
      </c>
      <c r="S7" s="31">
        <f t="shared" si="0"/>
        <v>2988461.43</v>
      </c>
      <c r="T7" s="33">
        <v>2263209.95</v>
      </c>
      <c r="U7" s="33">
        <v>725251.48</v>
      </c>
      <c r="V7" s="32">
        <v>0</v>
      </c>
      <c r="W7" s="33">
        <v>0</v>
      </c>
      <c r="X7" s="47">
        <f t="shared" si="1"/>
        <v>107920.58986035327</v>
      </c>
      <c r="Y7" s="15" t="s">
        <v>151</v>
      </c>
      <c r="Z7" s="15" t="s">
        <v>143</v>
      </c>
      <c r="AA7" s="15" t="s">
        <v>151</v>
      </c>
      <c r="AB7" s="15" t="s">
        <v>143</v>
      </c>
      <c r="AC7" s="15" t="s">
        <v>151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48">
        <v>40149</v>
      </c>
      <c r="AT7" s="26">
        <v>1597.84</v>
      </c>
      <c r="AU7" s="18">
        <v>4265</v>
      </c>
      <c r="AV7" s="51">
        <v>4</v>
      </c>
      <c r="AW7" s="52">
        <v>45389</v>
      </c>
      <c r="AX7" s="17" t="s">
        <v>143</v>
      </c>
      <c r="AY7" s="17" t="s">
        <v>143</v>
      </c>
      <c r="AZ7" s="15" t="s">
        <v>151</v>
      </c>
      <c r="BA7" s="24" t="s">
        <v>215</v>
      </c>
      <c r="BB7" s="24" t="s">
        <v>161</v>
      </c>
      <c r="BC7" s="24" t="s">
        <v>216</v>
      </c>
      <c r="BD7" s="24" t="s">
        <v>237</v>
      </c>
      <c r="BE7" s="37">
        <v>495352</v>
      </c>
      <c r="BF7" s="37">
        <v>319612.87825400004</v>
      </c>
      <c r="BG7" s="34">
        <v>40284</v>
      </c>
      <c r="BH7" s="38">
        <v>42950</v>
      </c>
      <c r="BI7" s="24" t="s">
        <v>143</v>
      </c>
      <c r="BJ7" s="24" t="s">
        <v>143</v>
      </c>
      <c r="BK7" s="15" t="s">
        <v>151</v>
      </c>
      <c r="BL7" s="15" t="s">
        <v>143</v>
      </c>
      <c r="BM7" s="15" t="s">
        <v>143</v>
      </c>
      <c r="BN7" s="15" t="s">
        <v>143</v>
      </c>
      <c r="BO7" s="15" t="s">
        <v>151</v>
      </c>
      <c r="BP7" s="15" t="s">
        <v>143</v>
      </c>
      <c r="BQ7" s="15" t="s">
        <v>143</v>
      </c>
      <c r="BR7" s="36" t="s">
        <v>230</v>
      </c>
    </row>
    <row r="8" spans="1:70" ht="135">
      <c r="A8" s="15">
        <v>5812309</v>
      </c>
      <c r="B8" s="15" t="s">
        <v>140</v>
      </c>
      <c r="C8" s="15">
        <v>201</v>
      </c>
      <c r="D8" s="41">
        <v>1</v>
      </c>
      <c r="E8" s="16" t="s">
        <v>141</v>
      </c>
      <c r="F8" s="42">
        <v>321712</v>
      </c>
      <c r="G8" s="20" t="s">
        <v>189</v>
      </c>
      <c r="H8" s="21">
        <v>39434</v>
      </c>
      <c r="I8" s="21">
        <v>41991</v>
      </c>
      <c r="J8" s="43">
        <v>840</v>
      </c>
      <c r="K8" s="49">
        <v>23780</v>
      </c>
      <c r="L8" s="46">
        <v>0.16</v>
      </c>
      <c r="M8" s="46">
        <v>0</v>
      </c>
      <c r="N8" s="24" t="s">
        <v>150</v>
      </c>
      <c r="O8" s="24" t="s">
        <v>142</v>
      </c>
      <c r="P8" s="15" t="s">
        <v>199</v>
      </c>
      <c r="Q8" s="15" t="s">
        <v>143</v>
      </c>
      <c r="R8" s="15" t="s">
        <v>143</v>
      </c>
      <c r="S8" s="31">
        <f t="shared" si="0"/>
        <v>1105634.69</v>
      </c>
      <c r="T8" s="33">
        <v>571668.34</v>
      </c>
      <c r="U8" s="33">
        <v>533966.35</v>
      </c>
      <c r="V8" s="32">
        <v>0</v>
      </c>
      <c r="W8" s="33">
        <v>0</v>
      </c>
      <c r="X8" s="47">
        <f t="shared" si="1"/>
        <v>39927.150043515474</v>
      </c>
      <c r="Y8" s="15" t="s">
        <v>151</v>
      </c>
      <c r="Z8" s="15" t="s">
        <v>151</v>
      </c>
      <c r="AA8" s="15"/>
      <c r="AB8" s="15"/>
      <c r="AC8" s="15" t="s">
        <v>151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48">
        <v>40687</v>
      </c>
      <c r="AT8" s="26">
        <v>55.89</v>
      </c>
      <c r="AU8" s="18">
        <v>4251</v>
      </c>
      <c r="AV8" s="17">
        <v>4</v>
      </c>
      <c r="AW8" s="52">
        <v>42427</v>
      </c>
      <c r="AX8" s="17" t="s">
        <v>143</v>
      </c>
      <c r="AY8" s="17" t="s">
        <v>143</v>
      </c>
      <c r="AZ8" s="15" t="s">
        <v>151</v>
      </c>
      <c r="BA8" s="24" t="s">
        <v>217</v>
      </c>
      <c r="BB8" s="24" t="s">
        <v>159</v>
      </c>
      <c r="BC8" s="24" t="s">
        <v>160</v>
      </c>
      <c r="BD8" s="24" t="s">
        <v>238</v>
      </c>
      <c r="BE8" s="37">
        <v>120089</v>
      </c>
      <c r="BF8" s="37"/>
      <c r="BG8" s="34"/>
      <c r="BH8" s="34">
        <v>39846</v>
      </c>
      <c r="BI8" s="24" t="s">
        <v>143</v>
      </c>
      <c r="BJ8" s="24" t="s">
        <v>143</v>
      </c>
      <c r="BK8" s="15" t="s">
        <v>151</v>
      </c>
      <c r="BL8" s="15" t="s">
        <v>143</v>
      </c>
      <c r="BM8" s="15" t="s">
        <v>143</v>
      </c>
      <c r="BN8" s="15" t="s">
        <v>143</v>
      </c>
      <c r="BO8" s="15" t="s">
        <v>143</v>
      </c>
      <c r="BP8" s="15" t="s">
        <v>143</v>
      </c>
      <c r="BQ8" s="15" t="s">
        <v>143</v>
      </c>
      <c r="BR8" s="36"/>
    </row>
    <row r="9" spans="1:70" ht="135">
      <c r="A9" s="15">
        <v>5820401</v>
      </c>
      <c r="B9" s="15" t="s">
        <v>140</v>
      </c>
      <c r="C9" s="15">
        <v>202</v>
      </c>
      <c r="D9" s="41">
        <v>1</v>
      </c>
      <c r="E9" s="16" t="s">
        <v>141</v>
      </c>
      <c r="F9" s="42">
        <v>321712</v>
      </c>
      <c r="G9" s="20" t="s">
        <v>190</v>
      </c>
      <c r="H9" s="21">
        <v>39210</v>
      </c>
      <c r="I9" s="21">
        <v>43593</v>
      </c>
      <c r="J9" s="43">
        <v>840</v>
      </c>
      <c r="K9" s="49">
        <v>30000</v>
      </c>
      <c r="L9" s="46">
        <v>0.18</v>
      </c>
      <c r="M9" s="46">
        <v>0</v>
      </c>
      <c r="N9" s="24" t="s">
        <v>144</v>
      </c>
      <c r="O9" s="24" t="s">
        <v>146</v>
      </c>
      <c r="P9" s="15" t="s">
        <v>199</v>
      </c>
      <c r="Q9" s="15" t="s">
        <v>143</v>
      </c>
      <c r="R9" s="15" t="s">
        <v>143</v>
      </c>
      <c r="S9" s="31">
        <f t="shared" si="0"/>
        <v>2060951.87</v>
      </c>
      <c r="T9" s="33">
        <v>722564.6</v>
      </c>
      <c r="U9" s="33">
        <v>1338387.27</v>
      </c>
      <c r="V9" s="32">
        <v>0</v>
      </c>
      <c r="W9" s="33">
        <v>0</v>
      </c>
      <c r="X9" s="47">
        <f t="shared" si="1"/>
        <v>74425.97025058413</v>
      </c>
      <c r="Y9" s="15" t="s">
        <v>151</v>
      </c>
      <c r="Z9" s="15" t="s">
        <v>151</v>
      </c>
      <c r="AA9" s="15"/>
      <c r="AB9" s="15"/>
      <c r="AC9" s="15" t="s">
        <v>151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48">
        <v>40687</v>
      </c>
      <c r="AT9" s="26">
        <v>55.89</v>
      </c>
      <c r="AU9" s="18">
        <v>4189</v>
      </c>
      <c r="AV9" s="17">
        <v>4</v>
      </c>
      <c r="AW9" s="52">
        <v>43009</v>
      </c>
      <c r="AX9" s="17" t="s">
        <v>143</v>
      </c>
      <c r="AY9" s="17" t="s">
        <v>143</v>
      </c>
      <c r="AZ9" s="15" t="s">
        <v>151</v>
      </c>
      <c r="BA9" s="24" t="s">
        <v>218</v>
      </c>
      <c r="BB9" s="24" t="s">
        <v>161</v>
      </c>
      <c r="BC9" s="24" t="s">
        <v>216</v>
      </c>
      <c r="BD9" s="24" t="s">
        <v>239</v>
      </c>
      <c r="BE9" s="37">
        <v>179522</v>
      </c>
      <c r="BF9" s="37">
        <v>169626.457</v>
      </c>
      <c r="BG9" s="34">
        <v>39862</v>
      </c>
      <c r="BH9" s="34">
        <v>42929</v>
      </c>
      <c r="BI9" s="24" t="s">
        <v>143</v>
      </c>
      <c r="BJ9" s="24" t="s">
        <v>143</v>
      </c>
      <c r="BK9" s="15" t="s">
        <v>151</v>
      </c>
      <c r="BL9" s="15" t="s">
        <v>143</v>
      </c>
      <c r="BM9" s="15" t="s">
        <v>143</v>
      </c>
      <c r="BN9" s="15" t="s">
        <v>143</v>
      </c>
      <c r="BO9" s="15" t="s">
        <v>143</v>
      </c>
      <c r="BP9" s="15" t="s">
        <v>143</v>
      </c>
      <c r="BQ9" s="15" t="s">
        <v>143</v>
      </c>
      <c r="BR9" s="36" t="s">
        <v>231</v>
      </c>
    </row>
    <row r="10" spans="1:70" ht="120">
      <c r="A10" s="15">
        <v>5829003</v>
      </c>
      <c r="B10" s="15" t="s">
        <v>140</v>
      </c>
      <c r="C10" s="15">
        <v>202</v>
      </c>
      <c r="D10" s="41">
        <v>1</v>
      </c>
      <c r="E10" s="16" t="s">
        <v>141</v>
      </c>
      <c r="F10" s="42">
        <v>321712</v>
      </c>
      <c r="G10" s="20" t="s">
        <v>191</v>
      </c>
      <c r="H10" s="21">
        <v>39377</v>
      </c>
      <c r="I10" s="21">
        <v>47048</v>
      </c>
      <c r="J10" s="43">
        <v>840</v>
      </c>
      <c r="K10" s="49">
        <v>440000</v>
      </c>
      <c r="L10" s="46">
        <v>0.17</v>
      </c>
      <c r="M10" s="46">
        <v>0</v>
      </c>
      <c r="N10" s="24" t="s">
        <v>144</v>
      </c>
      <c r="O10" s="24" t="s">
        <v>148</v>
      </c>
      <c r="P10" s="15" t="s">
        <v>199</v>
      </c>
      <c r="Q10" s="15" t="s">
        <v>143</v>
      </c>
      <c r="R10" s="15" t="s">
        <v>143</v>
      </c>
      <c r="S10" s="31">
        <f t="shared" si="0"/>
        <v>33949375.129999995</v>
      </c>
      <c r="T10" s="33">
        <v>11453525.14</v>
      </c>
      <c r="U10" s="33">
        <v>22495849.99</v>
      </c>
      <c r="V10" s="32">
        <v>0</v>
      </c>
      <c r="W10" s="33">
        <v>0</v>
      </c>
      <c r="X10" s="47">
        <f t="shared" si="1"/>
        <v>1225994.270041493</v>
      </c>
      <c r="Y10" s="15" t="s">
        <v>151</v>
      </c>
      <c r="Z10" s="15" t="s">
        <v>151</v>
      </c>
      <c r="AA10" s="15" t="s">
        <v>151</v>
      </c>
      <c r="AB10" s="15" t="s">
        <v>151</v>
      </c>
      <c r="AC10" s="15" t="s">
        <v>151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48">
        <v>39861</v>
      </c>
      <c r="AT10" s="26">
        <v>15400</v>
      </c>
      <c r="AU10" s="18">
        <v>4189</v>
      </c>
      <c r="AV10" s="17" t="s">
        <v>158</v>
      </c>
      <c r="AW10" s="52">
        <v>47048</v>
      </c>
      <c r="AX10" s="17" t="s">
        <v>143</v>
      </c>
      <c r="AY10" s="17" t="s">
        <v>143</v>
      </c>
      <c r="AZ10" s="15" t="s">
        <v>151</v>
      </c>
      <c r="BA10" s="24" t="s">
        <v>219</v>
      </c>
      <c r="BB10" s="24" t="s">
        <v>161</v>
      </c>
      <c r="BC10" s="24" t="s">
        <v>220</v>
      </c>
      <c r="BD10" s="24" t="s">
        <v>251</v>
      </c>
      <c r="BE10" s="37">
        <v>2831545.1</v>
      </c>
      <c r="BF10" s="37">
        <v>2824085.08</v>
      </c>
      <c r="BG10" s="34">
        <v>43130</v>
      </c>
      <c r="BH10" s="34">
        <v>42796</v>
      </c>
      <c r="BI10" s="24" t="s">
        <v>143</v>
      </c>
      <c r="BJ10" s="24" t="s">
        <v>143</v>
      </c>
      <c r="BK10" s="15" t="s">
        <v>151</v>
      </c>
      <c r="BL10" s="15" t="s">
        <v>143</v>
      </c>
      <c r="BM10" s="15" t="s">
        <v>151</v>
      </c>
      <c r="BN10" s="15" t="s">
        <v>151</v>
      </c>
      <c r="BO10" s="15" t="s">
        <v>143</v>
      </c>
      <c r="BP10" s="15" t="s">
        <v>143</v>
      </c>
      <c r="BQ10" s="15" t="s">
        <v>143</v>
      </c>
      <c r="BR10" s="36" t="s">
        <v>245</v>
      </c>
    </row>
    <row r="11" spans="1:70" ht="75">
      <c r="A11" s="15">
        <v>5818726</v>
      </c>
      <c r="B11" s="15" t="s">
        <v>140</v>
      </c>
      <c r="C11" s="15">
        <v>202</v>
      </c>
      <c r="D11" s="41">
        <v>1</v>
      </c>
      <c r="E11" s="16" t="s">
        <v>141</v>
      </c>
      <c r="F11" s="42">
        <v>321712</v>
      </c>
      <c r="G11" s="20" t="s">
        <v>192</v>
      </c>
      <c r="H11" s="21">
        <v>39500</v>
      </c>
      <c r="I11" s="21">
        <v>40596</v>
      </c>
      <c r="J11" s="43">
        <v>840</v>
      </c>
      <c r="K11" s="49">
        <v>50000</v>
      </c>
      <c r="L11" s="46">
        <v>0.18</v>
      </c>
      <c r="M11" s="46">
        <v>0</v>
      </c>
      <c r="N11" s="24" t="s">
        <v>150</v>
      </c>
      <c r="O11" s="24" t="s">
        <v>145</v>
      </c>
      <c r="P11" s="15" t="s">
        <v>201</v>
      </c>
      <c r="Q11" s="15" t="s">
        <v>143</v>
      </c>
      <c r="R11" s="15" t="s">
        <v>143</v>
      </c>
      <c r="S11" s="31">
        <f t="shared" si="0"/>
        <v>1878081.01</v>
      </c>
      <c r="T11" s="33">
        <v>1384565</v>
      </c>
      <c r="U11" s="33">
        <v>493516.01</v>
      </c>
      <c r="V11" s="32">
        <v>0</v>
      </c>
      <c r="W11" s="33">
        <v>0</v>
      </c>
      <c r="X11" s="47">
        <f t="shared" si="1"/>
        <v>67822.05999718324</v>
      </c>
      <c r="Y11" s="15" t="s">
        <v>151</v>
      </c>
      <c r="Z11" s="15" t="s">
        <v>151</v>
      </c>
      <c r="AA11" s="15"/>
      <c r="AB11" s="15" t="s">
        <v>143</v>
      </c>
      <c r="AC11" s="15" t="s">
        <v>151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48">
        <v>40561</v>
      </c>
      <c r="AT11" s="26">
        <v>794.45</v>
      </c>
      <c r="AU11" s="18">
        <v>4128</v>
      </c>
      <c r="AV11" s="17">
        <v>4</v>
      </c>
      <c r="AW11" s="52">
        <v>41692</v>
      </c>
      <c r="AX11" s="17" t="s">
        <v>143</v>
      </c>
      <c r="AY11" s="17" t="s">
        <v>143</v>
      </c>
      <c r="AZ11" s="15"/>
      <c r="BA11" s="24" t="s">
        <v>221</v>
      </c>
      <c r="BB11" s="24" t="s">
        <v>161</v>
      </c>
      <c r="BC11" s="24" t="s">
        <v>214</v>
      </c>
      <c r="BD11" s="24" t="s">
        <v>249</v>
      </c>
      <c r="BE11" s="37">
        <v>287982.24</v>
      </c>
      <c r="BF11" s="37">
        <v>287982.24</v>
      </c>
      <c r="BG11" s="34">
        <v>40478</v>
      </c>
      <c r="BH11" s="34">
        <v>42950</v>
      </c>
      <c r="BI11" s="24" t="s">
        <v>143</v>
      </c>
      <c r="BJ11" s="24" t="s">
        <v>143</v>
      </c>
      <c r="BK11" s="15" t="s">
        <v>151</v>
      </c>
      <c r="BL11" s="15" t="s">
        <v>143</v>
      </c>
      <c r="BM11" s="15" t="s">
        <v>143</v>
      </c>
      <c r="BN11" s="15" t="s">
        <v>143</v>
      </c>
      <c r="BO11" s="15" t="s">
        <v>143</v>
      </c>
      <c r="BP11" s="15" t="s">
        <v>143</v>
      </c>
      <c r="BQ11" s="15"/>
      <c r="BR11" s="36" t="s">
        <v>247</v>
      </c>
    </row>
    <row r="12" spans="1:70" ht="161.25" customHeight="1">
      <c r="A12" s="15">
        <v>5776106</v>
      </c>
      <c r="B12" s="15" t="s">
        <v>140</v>
      </c>
      <c r="C12" s="15">
        <v>202</v>
      </c>
      <c r="D12" s="41">
        <v>1</v>
      </c>
      <c r="E12" s="16" t="s">
        <v>141</v>
      </c>
      <c r="F12" s="42">
        <v>321712</v>
      </c>
      <c r="G12" s="20" t="s">
        <v>193</v>
      </c>
      <c r="H12" s="21">
        <v>39136</v>
      </c>
      <c r="I12" s="21">
        <v>42880</v>
      </c>
      <c r="J12" s="43">
        <v>840</v>
      </c>
      <c r="K12" s="49">
        <v>450000</v>
      </c>
      <c r="L12" s="46">
        <v>0.145</v>
      </c>
      <c r="M12" s="46">
        <v>0</v>
      </c>
      <c r="N12" s="24" t="s">
        <v>144</v>
      </c>
      <c r="O12" s="24" t="s">
        <v>202</v>
      </c>
      <c r="P12" s="15" t="s">
        <v>199</v>
      </c>
      <c r="Q12" s="15" t="s">
        <v>143</v>
      </c>
      <c r="R12" s="15" t="s">
        <v>143</v>
      </c>
      <c r="S12" s="31">
        <f t="shared" si="0"/>
        <v>23654586.619999997</v>
      </c>
      <c r="T12" s="33">
        <v>10666397.45</v>
      </c>
      <c r="U12" s="33">
        <v>12988189.17</v>
      </c>
      <c r="V12" s="32">
        <v>0</v>
      </c>
      <c r="W12" s="33">
        <v>0</v>
      </c>
      <c r="X12" s="47">
        <f t="shared" si="1"/>
        <v>854224.4900022751</v>
      </c>
      <c r="Y12" s="15" t="s">
        <v>151</v>
      </c>
      <c r="Z12" s="15" t="s">
        <v>151</v>
      </c>
      <c r="AA12" s="15"/>
      <c r="AB12" s="15"/>
      <c r="AC12" s="15" t="s">
        <v>151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48">
        <v>39832</v>
      </c>
      <c r="AT12" s="26">
        <v>66528</v>
      </c>
      <c r="AU12" s="18">
        <v>4189</v>
      </c>
      <c r="AV12" s="17">
        <v>4</v>
      </c>
      <c r="AW12" s="52">
        <v>43976</v>
      </c>
      <c r="AX12" s="17" t="s">
        <v>143</v>
      </c>
      <c r="AY12" s="17" t="s">
        <v>143</v>
      </c>
      <c r="AZ12" s="15" t="s">
        <v>151</v>
      </c>
      <c r="BA12" s="24" t="s">
        <v>222</v>
      </c>
      <c r="BB12" s="24" t="s">
        <v>161</v>
      </c>
      <c r="BC12" s="24" t="s">
        <v>162</v>
      </c>
      <c r="BD12" s="24" t="s">
        <v>240</v>
      </c>
      <c r="BE12" s="37">
        <v>3887000.15</v>
      </c>
      <c r="BF12" s="37">
        <v>1902253.5</v>
      </c>
      <c r="BG12" s="34">
        <v>41918</v>
      </c>
      <c r="BH12" s="34">
        <v>42979</v>
      </c>
      <c r="BI12" s="24" t="s">
        <v>143</v>
      </c>
      <c r="BJ12" s="24" t="s">
        <v>143</v>
      </c>
      <c r="BK12" s="15" t="s">
        <v>151</v>
      </c>
      <c r="BL12" s="15" t="s">
        <v>143</v>
      </c>
      <c r="BM12" s="15" t="s">
        <v>143</v>
      </c>
      <c r="BN12" s="15" t="s">
        <v>143</v>
      </c>
      <c r="BO12" s="15" t="s">
        <v>143</v>
      </c>
      <c r="BP12" s="15"/>
      <c r="BQ12" s="15"/>
      <c r="BR12" s="36" t="s">
        <v>242</v>
      </c>
    </row>
    <row r="13" spans="1:70" ht="180">
      <c r="A13" s="18">
        <v>6025039</v>
      </c>
      <c r="B13" s="18" t="s">
        <v>140</v>
      </c>
      <c r="C13" s="18">
        <v>205</v>
      </c>
      <c r="D13" s="41">
        <v>1</v>
      </c>
      <c r="E13" s="19" t="s">
        <v>141</v>
      </c>
      <c r="F13" s="42">
        <v>321712</v>
      </c>
      <c r="G13" s="22" t="s">
        <v>194</v>
      </c>
      <c r="H13" s="23">
        <v>39139</v>
      </c>
      <c r="I13" s="23">
        <v>40342</v>
      </c>
      <c r="J13" s="27">
        <v>980</v>
      </c>
      <c r="K13" s="28">
        <v>13199758.25</v>
      </c>
      <c r="L13" s="29">
        <v>0.22</v>
      </c>
      <c r="M13" s="29">
        <v>0</v>
      </c>
      <c r="N13" s="30" t="s">
        <v>203</v>
      </c>
      <c r="O13" s="30" t="s">
        <v>204</v>
      </c>
      <c r="P13" s="18" t="s">
        <v>199</v>
      </c>
      <c r="Q13" s="18" t="s">
        <v>143</v>
      </c>
      <c r="R13" s="18" t="s">
        <v>143</v>
      </c>
      <c r="S13" s="31">
        <f t="shared" si="0"/>
        <v>5488027.21</v>
      </c>
      <c r="T13" s="33">
        <v>5488027.21</v>
      </c>
      <c r="U13" s="33">
        <v>0</v>
      </c>
      <c r="V13" s="32">
        <v>0</v>
      </c>
      <c r="W13" s="33">
        <v>0</v>
      </c>
      <c r="X13" s="47">
        <f t="shared" si="1"/>
        <v>5488027.21</v>
      </c>
      <c r="Y13" s="18" t="s">
        <v>143</v>
      </c>
      <c r="Z13" s="18" t="s">
        <v>143</v>
      </c>
      <c r="AA13" s="18"/>
      <c r="AB13" s="18"/>
      <c r="AC13" s="18" t="s">
        <v>143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1500</v>
      </c>
      <c r="AP13" s="33">
        <v>1000</v>
      </c>
      <c r="AQ13" s="33">
        <v>1850</v>
      </c>
      <c r="AR13" s="33">
        <v>0</v>
      </c>
      <c r="AS13" s="50">
        <v>44008</v>
      </c>
      <c r="AT13" s="32">
        <v>950</v>
      </c>
      <c r="AU13" s="18">
        <v>3700</v>
      </c>
      <c r="AV13" s="41" t="s">
        <v>208</v>
      </c>
      <c r="AW13" s="53">
        <v>41438</v>
      </c>
      <c r="AX13" s="41" t="s">
        <v>143</v>
      </c>
      <c r="AY13" s="41" t="s">
        <v>143</v>
      </c>
      <c r="AZ13" s="18" t="s">
        <v>143</v>
      </c>
      <c r="BA13" s="30"/>
      <c r="BB13" s="30" t="s">
        <v>163</v>
      </c>
      <c r="BC13" s="24"/>
      <c r="BD13" s="30" t="s">
        <v>223</v>
      </c>
      <c r="BE13" s="39">
        <v>2536872.55</v>
      </c>
      <c r="BF13" s="39"/>
      <c r="BG13" s="35"/>
      <c r="BH13" s="35"/>
      <c r="BI13" s="30" t="s">
        <v>143</v>
      </c>
      <c r="BJ13" s="30" t="s">
        <v>151</v>
      </c>
      <c r="BK13" s="18" t="s">
        <v>151</v>
      </c>
      <c r="BL13" s="18" t="s">
        <v>143</v>
      </c>
      <c r="BM13" s="18" t="s">
        <v>151</v>
      </c>
      <c r="BN13" s="18" t="s">
        <v>151</v>
      </c>
      <c r="BO13" s="18" t="s">
        <v>143</v>
      </c>
      <c r="BP13" s="18" t="s">
        <v>151</v>
      </c>
      <c r="BQ13" s="18"/>
      <c r="BR13" s="40"/>
    </row>
    <row r="14" spans="1:70" ht="135">
      <c r="A14" s="24" t="s">
        <v>184</v>
      </c>
      <c r="B14" s="15" t="s">
        <v>140</v>
      </c>
      <c r="C14" s="15">
        <v>202</v>
      </c>
      <c r="D14" s="41">
        <v>1</v>
      </c>
      <c r="E14" s="16" t="s">
        <v>141</v>
      </c>
      <c r="F14" s="42">
        <v>321712</v>
      </c>
      <c r="G14" s="20" t="s">
        <v>195</v>
      </c>
      <c r="H14" s="21">
        <v>39137</v>
      </c>
      <c r="I14" s="21">
        <v>40337</v>
      </c>
      <c r="J14" s="43">
        <v>980</v>
      </c>
      <c r="K14" s="49">
        <v>44222100</v>
      </c>
      <c r="L14" s="46">
        <v>0.15</v>
      </c>
      <c r="M14" s="46">
        <v>0</v>
      </c>
      <c r="N14" s="24" t="s">
        <v>205</v>
      </c>
      <c r="O14" s="24" t="s">
        <v>206</v>
      </c>
      <c r="P14" s="15" t="s">
        <v>199</v>
      </c>
      <c r="Q14" s="15" t="s">
        <v>143</v>
      </c>
      <c r="R14" s="15" t="s">
        <v>143</v>
      </c>
      <c r="S14" s="31">
        <f t="shared" si="0"/>
        <v>57830016.78</v>
      </c>
      <c r="T14" s="33">
        <v>44222100</v>
      </c>
      <c r="U14" s="33">
        <v>13607916.780000001</v>
      </c>
      <c r="V14" s="32">
        <v>0</v>
      </c>
      <c r="W14" s="33">
        <v>0</v>
      </c>
      <c r="X14" s="47">
        <f t="shared" si="1"/>
        <v>57830016.78</v>
      </c>
      <c r="Y14" s="15" t="s">
        <v>143</v>
      </c>
      <c r="Z14" s="15" t="s">
        <v>143</v>
      </c>
      <c r="AA14" s="15"/>
      <c r="AB14" s="15"/>
      <c r="AC14" s="15" t="s">
        <v>143</v>
      </c>
      <c r="AD14" s="25">
        <v>1524.98</v>
      </c>
      <c r="AE14" s="25">
        <v>744.16</v>
      </c>
      <c r="AF14" s="25">
        <v>1536.15</v>
      </c>
      <c r="AG14" s="25">
        <v>1132</v>
      </c>
      <c r="AH14" s="25">
        <v>1106.85</v>
      </c>
      <c r="AI14" s="25">
        <v>1097.7</v>
      </c>
      <c r="AJ14" s="25">
        <v>791.82</v>
      </c>
      <c r="AK14" s="25">
        <v>1967.35</v>
      </c>
      <c r="AL14" s="25">
        <v>1174.79</v>
      </c>
      <c r="AM14" s="25">
        <v>2258.34</v>
      </c>
      <c r="AN14" s="25">
        <v>0</v>
      </c>
      <c r="AO14" s="25">
        <v>1035.63</v>
      </c>
      <c r="AP14" s="25">
        <v>679.24</v>
      </c>
      <c r="AQ14" s="25">
        <v>2297.87</v>
      </c>
      <c r="AR14" s="25">
        <v>0</v>
      </c>
      <c r="AS14" s="48">
        <v>44008</v>
      </c>
      <c r="AT14" s="26">
        <v>679.24</v>
      </c>
      <c r="AU14" s="18">
        <v>4008</v>
      </c>
      <c r="AV14" s="17" t="s">
        <v>208</v>
      </c>
      <c r="AW14" s="52">
        <v>41433</v>
      </c>
      <c r="AX14" s="17" t="s">
        <v>143</v>
      </c>
      <c r="AY14" s="17" t="s">
        <v>143</v>
      </c>
      <c r="AZ14" s="15" t="s">
        <v>151</v>
      </c>
      <c r="BA14" s="24" t="s">
        <v>224</v>
      </c>
      <c r="BB14" s="24" t="s">
        <v>161</v>
      </c>
      <c r="BC14" s="24" t="s">
        <v>162</v>
      </c>
      <c r="BD14" s="24" t="s">
        <v>250</v>
      </c>
      <c r="BE14" s="37">
        <v>35343828.9</v>
      </c>
      <c r="BF14" s="37">
        <v>16416396.43</v>
      </c>
      <c r="BG14" s="34">
        <v>41922</v>
      </c>
      <c r="BH14" s="34">
        <v>42979</v>
      </c>
      <c r="BI14" s="24" t="s">
        <v>143</v>
      </c>
      <c r="BJ14" s="24" t="s">
        <v>143</v>
      </c>
      <c r="BK14" s="15" t="s">
        <v>151</v>
      </c>
      <c r="BL14" s="15" t="s">
        <v>143</v>
      </c>
      <c r="BM14" s="15" t="s">
        <v>151</v>
      </c>
      <c r="BN14" s="15" t="s">
        <v>151</v>
      </c>
      <c r="BO14" s="15" t="s">
        <v>151</v>
      </c>
      <c r="BP14" s="15" t="s">
        <v>151</v>
      </c>
      <c r="BQ14" s="15"/>
      <c r="BR14" s="36" t="s">
        <v>246</v>
      </c>
    </row>
    <row r="15" spans="1:70" ht="150">
      <c r="A15" s="15">
        <v>5794346</v>
      </c>
      <c r="B15" s="15" t="s">
        <v>140</v>
      </c>
      <c r="C15" s="15">
        <v>204</v>
      </c>
      <c r="D15" s="41">
        <v>1</v>
      </c>
      <c r="E15" s="16" t="s">
        <v>141</v>
      </c>
      <c r="F15" s="42">
        <v>321712</v>
      </c>
      <c r="G15" s="20" t="s">
        <v>196</v>
      </c>
      <c r="H15" s="21">
        <v>39138</v>
      </c>
      <c r="I15" s="21">
        <v>40574</v>
      </c>
      <c r="J15" s="43">
        <v>980</v>
      </c>
      <c r="K15" s="49">
        <v>30300000</v>
      </c>
      <c r="L15" s="46">
        <v>0.19</v>
      </c>
      <c r="M15" s="46">
        <v>0</v>
      </c>
      <c r="N15" s="24" t="s">
        <v>149</v>
      </c>
      <c r="O15" s="24" t="s">
        <v>206</v>
      </c>
      <c r="P15" s="15" t="s">
        <v>199</v>
      </c>
      <c r="Q15" s="15" t="s">
        <v>143</v>
      </c>
      <c r="R15" s="15" t="s">
        <v>143</v>
      </c>
      <c r="S15" s="31">
        <f t="shared" si="0"/>
        <v>40996891.51</v>
      </c>
      <c r="T15" s="33">
        <v>30300000</v>
      </c>
      <c r="U15" s="33">
        <v>10696891.51</v>
      </c>
      <c r="V15" s="32">
        <v>0</v>
      </c>
      <c r="W15" s="33">
        <v>0</v>
      </c>
      <c r="X15" s="47">
        <f t="shared" si="1"/>
        <v>40996891.51</v>
      </c>
      <c r="Y15" s="15" t="s">
        <v>143</v>
      </c>
      <c r="Z15" s="15" t="s">
        <v>143</v>
      </c>
      <c r="AA15" s="15"/>
      <c r="AB15" s="15"/>
      <c r="AC15" s="15" t="s">
        <v>151</v>
      </c>
      <c r="AD15" s="25">
        <v>475.02</v>
      </c>
      <c r="AE15" s="25">
        <v>255.84</v>
      </c>
      <c r="AF15" s="25">
        <v>463.84</v>
      </c>
      <c r="AG15" s="25">
        <v>367.99</v>
      </c>
      <c r="AH15" s="25">
        <v>393.12</v>
      </c>
      <c r="AI15" s="25">
        <v>402.29999999999995</v>
      </c>
      <c r="AJ15" s="25">
        <v>208.18</v>
      </c>
      <c r="AK15" s="25">
        <v>532.65</v>
      </c>
      <c r="AL15" s="25">
        <v>375.21000000000004</v>
      </c>
      <c r="AM15" s="25">
        <v>455.16</v>
      </c>
      <c r="AN15" s="25">
        <v>436.5</v>
      </c>
      <c r="AO15" s="25">
        <v>464.37</v>
      </c>
      <c r="AP15" s="25">
        <v>320.76</v>
      </c>
      <c r="AQ15" s="25">
        <v>1852</v>
      </c>
      <c r="AR15" s="25">
        <v>0</v>
      </c>
      <c r="AS15" s="48">
        <v>44008</v>
      </c>
      <c r="AT15" s="26">
        <v>926</v>
      </c>
      <c r="AU15" s="18">
        <v>4128</v>
      </c>
      <c r="AV15" s="17" t="s">
        <v>208</v>
      </c>
      <c r="AW15" s="52">
        <v>41670</v>
      </c>
      <c r="AX15" s="17" t="s">
        <v>143</v>
      </c>
      <c r="AY15" s="17" t="s">
        <v>143</v>
      </c>
      <c r="AZ15" s="15" t="s">
        <v>151</v>
      </c>
      <c r="BA15" s="24" t="s">
        <v>225</v>
      </c>
      <c r="BB15" s="24" t="s">
        <v>161</v>
      </c>
      <c r="BC15" s="24" t="s">
        <v>162</v>
      </c>
      <c r="BD15" s="24" t="s">
        <v>226</v>
      </c>
      <c r="BE15" s="37">
        <v>37517534</v>
      </c>
      <c r="BF15" s="37">
        <v>4425193.45</v>
      </c>
      <c r="BG15" s="38" t="s">
        <v>227</v>
      </c>
      <c r="BH15" s="38" t="s">
        <v>228</v>
      </c>
      <c r="BI15" s="24" t="s">
        <v>143</v>
      </c>
      <c r="BJ15" s="24" t="s">
        <v>143</v>
      </c>
      <c r="BK15" s="15" t="s">
        <v>151</v>
      </c>
      <c r="BL15" s="15" t="s">
        <v>143</v>
      </c>
      <c r="BM15" s="15" t="s">
        <v>151</v>
      </c>
      <c r="BN15" s="15" t="s">
        <v>151</v>
      </c>
      <c r="BO15" s="15" t="s">
        <v>151</v>
      </c>
      <c r="BP15" s="15" t="s">
        <v>151</v>
      </c>
      <c r="BQ15" s="15"/>
      <c r="BR15" s="36" t="s">
        <v>241</v>
      </c>
    </row>
    <row r="16" spans="1:70" ht="24.75" customHeight="1">
      <c r="A16" s="71" t="s">
        <v>232</v>
      </c>
      <c r="B16" s="72"/>
      <c r="C16" s="72"/>
      <c r="D16" s="72"/>
      <c r="E16" s="72"/>
      <c r="F16" s="72"/>
      <c r="G16" s="72"/>
      <c r="H16" s="72"/>
      <c r="I16" s="72"/>
      <c r="J16" s="73"/>
      <c r="K16" s="15" t="s">
        <v>233</v>
      </c>
      <c r="L16" s="15" t="s">
        <v>233</v>
      </c>
      <c r="M16" s="15" t="s">
        <v>233</v>
      </c>
      <c r="N16" s="15" t="s">
        <v>233</v>
      </c>
      <c r="O16" s="15" t="s">
        <v>233</v>
      </c>
      <c r="P16" s="15" t="s">
        <v>233</v>
      </c>
      <c r="Q16" s="15" t="s">
        <v>233</v>
      </c>
      <c r="R16" s="15" t="s">
        <v>233</v>
      </c>
      <c r="S16" s="26">
        <f>SUBTOTAL(9,S4:S15)</f>
        <v>207904683.56</v>
      </c>
      <c r="T16" s="26">
        <f>SUBTOTAL(9,T4:T15)</f>
        <v>131570908.21000001</v>
      </c>
      <c r="U16" s="26">
        <f>SUBTOTAL(9,U4:U15)</f>
        <v>76333775.35</v>
      </c>
      <c r="V16" s="26">
        <f>SUBTOTAL(9,V4:V15)</f>
        <v>0</v>
      </c>
      <c r="W16" s="26">
        <f>SUBTOTAL(9,W4:W15)</f>
        <v>0</v>
      </c>
      <c r="X16" s="54" t="s">
        <v>234</v>
      </c>
      <c r="Y16" s="15" t="s">
        <v>234</v>
      </c>
      <c r="Z16" s="15" t="s">
        <v>234</v>
      </c>
      <c r="AA16" s="15" t="s">
        <v>234</v>
      </c>
      <c r="AB16" s="15" t="s">
        <v>234</v>
      </c>
      <c r="AC16" s="15" t="s">
        <v>234</v>
      </c>
      <c r="AD16" s="26">
        <f aca="true" t="shared" si="2" ref="AD16:AR16">SUBTOTAL(9,AD4:AD15)</f>
        <v>2000</v>
      </c>
      <c r="AE16" s="26">
        <f t="shared" si="2"/>
        <v>1000</v>
      </c>
      <c r="AF16" s="26">
        <f t="shared" si="2"/>
        <v>1999.99</v>
      </c>
      <c r="AG16" s="26">
        <f t="shared" si="2"/>
        <v>1499.99</v>
      </c>
      <c r="AH16" s="26">
        <f t="shared" si="2"/>
        <v>1499.9699999999998</v>
      </c>
      <c r="AI16" s="26">
        <f t="shared" si="2"/>
        <v>1500</v>
      </c>
      <c r="AJ16" s="26">
        <f t="shared" si="2"/>
        <v>1000</v>
      </c>
      <c r="AK16" s="26">
        <f t="shared" si="2"/>
        <v>2500</v>
      </c>
      <c r="AL16" s="26">
        <f t="shared" si="2"/>
        <v>1550</v>
      </c>
      <c r="AM16" s="26">
        <f t="shared" si="2"/>
        <v>2713.5</v>
      </c>
      <c r="AN16" s="26">
        <f t="shared" si="2"/>
        <v>436.5</v>
      </c>
      <c r="AO16" s="26">
        <f t="shared" si="2"/>
        <v>3000</v>
      </c>
      <c r="AP16" s="26">
        <f t="shared" si="2"/>
        <v>2000</v>
      </c>
      <c r="AQ16" s="26">
        <f t="shared" si="2"/>
        <v>5999.87</v>
      </c>
      <c r="AR16" s="26">
        <f t="shared" si="2"/>
        <v>0</v>
      </c>
      <c r="AS16" s="54" t="s">
        <v>234</v>
      </c>
      <c r="AT16" s="15" t="s">
        <v>234</v>
      </c>
      <c r="AU16" s="15" t="s">
        <v>234</v>
      </c>
      <c r="AV16" s="15" t="s">
        <v>234</v>
      </c>
      <c r="AW16" s="15" t="s">
        <v>234</v>
      </c>
      <c r="AX16" s="15" t="s">
        <v>234</v>
      </c>
      <c r="AY16" s="15" t="s">
        <v>234</v>
      </c>
      <c r="AZ16" s="15" t="s">
        <v>234</v>
      </c>
      <c r="BA16" s="15" t="s">
        <v>234</v>
      </c>
      <c r="BB16" s="15" t="s">
        <v>234</v>
      </c>
      <c r="BC16" s="15" t="s">
        <v>234</v>
      </c>
      <c r="BD16" s="15" t="s">
        <v>234</v>
      </c>
      <c r="BE16" s="15" t="s">
        <v>234</v>
      </c>
      <c r="BF16" s="15" t="s">
        <v>234</v>
      </c>
      <c r="BG16" s="15" t="s">
        <v>234</v>
      </c>
      <c r="BH16" s="15" t="s">
        <v>234</v>
      </c>
      <c r="BI16" s="15" t="s">
        <v>234</v>
      </c>
      <c r="BJ16" s="15" t="s">
        <v>234</v>
      </c>
      <c r="BK16" s="15" t="s">
        <v>234</v>
      </c>
      <c r="BL16" s="15" t="s">
        <v>234</v>
      </c>
      <c r="BM16" s="15" t="s">
        <v>234</v>
      </c>
      <c r="BN16" s="15" t="s">
        <v>234</v>
      </c>
      <c r="BO16" s="15" t="s">
        <v>234</v>
      </c>
      <c r="BP16" s="15" t="s">
        <v>234</v>
      </c>
      <c r="BQ16" s="15" t="s">
        <v>234</v>
      </c>
      <c r="BR16" s="15" t="s">
        <v>234</v>
      </c>
    </row>
  </sheetData>
  <sheetProtection/>
  <mergeCells count="12">
    <mergeCell ref="A16:J16"/>
    <mergeCell ref="AD1:AU1"/>
    <mergeCell ref="D1:D2"/>
    <mergeCell ref="AV1:AY1"/>
    <mergeCell ref="AZ1:BJ1"/>
    <mergeCell ref="BK1:BR1"/>
    <mergeCell ref="A1:A2"/>
    <mergeCell ref="B1:B2"/>
    <mergeCell ref="E1:R1"/>
    <mergeCell ref="S1:X1"/>
    <mergeCell ref="Y1:AC1"/>
    <mergeCell ref="C1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8.140625" style="0" customWidth="1"/>
  </cols>
  <sheetData>
    <row r="1" ht="15">
      <c r="A1" s="12" t="s">
        <v>111</v>
      </c>
    </row>
    <row r="3" ht="15">
      <c r="A3" s="12" t="s">
        <v>112</v>
      </c>
    </row>
    <row r="4" ht="15">
      <c r="A4" s="13" t="s">
        <v>113</v>
      </c>
    </row>
    <row r="5" ht="15">
      <c r="A5" s="13" t="s">
        <v>114</v>
      </c>
    </row>
    <row r="6" ht="15">
      <c r="A6" s="13" t="s">
        <v>115</v>
      </c>
    </row>
    <row r="7" ht="15">
      <c r="A7" s="13" t="s">
        <v>116</v>
      </c>
    </row>
    <row r="8" ht="15">
      <c r="A8" s="13" t="s">
        <v>117</v>
      </c>
    </row>
    <row r="9" ht="15">
      <c r="A9" s="13" t="s">
        <v>118</v>
      </c>
    </row>
    <row r="10" ht="15">
      <c r="A10" s="13" t="s">
        <v>119</v>
      </c>
    </row>
    <row r="11" ht="15">
      <c r="A11" s="14"/>
    </row>
    <row r="12" ht="15">
      <c r="A12" s="12" t="s">
        <v>120</v>
      </c>
    </row>
    <row r="13" ht="15">
      <c r="A13" s="13" t="s">
        <v>121</v>
      </c>
    </row>
    <row r="14" ht="15">
      <c r="A14" s="13" t="s">
        <v>117</v>
      </c>
    </row>
    <row r="15" ht="15">
      <c r="A15" s="13" t="s">
        <v>122</v>
      </c>
    </row>
    <row r="16" ht="15">
      <c r="A16" s="13" t="s">
        <v>123</v>
      </c>
    </row>
    <row r="17" ht="15">
      <c r="A17" s="13" t="s">
        <v>124</v>
      </c>
    </row>
    <row r="18" ht="15">
      <c r="A18" s="13" t="s">
        <v>125</v>
      </c>
    </row>
    <row r="19" ht="15">
      <c r="A19" s="14" t="s">
        <v>126</v>
      </c>
    </row>
    <row r="20" ht="15">
      <c r="A20" s="14"/>
    </row>
    <row r="21" ht="15">
      <c r="A21" s="12" t="s">
        <v>127</v>
      </c>
    </row>
    <row r="22" ht="15">
      <c r="A22" s="13" t="s">
        <v>121</v>
      </c>
    </row>
    <row r="23" ht="15">
      <c r="A23" s="13" t="s">
        <v>117</v>
      </c>
    </row>
    <row r="24" ht="15">
      <c r="A24" s="13" t="s">
        <v>128</v>
      </c>
    </row>
    <row r="25" ht="15">
      <c r="A25" s="13" t="s">
        <v>129</v>
      </c>
    </row>
    <row r="26" ht="15">
      <c r="A26" s="13" t="s">
        <v>130</v>
      </c>
    </row>
    <row r="27" ht="15">
      <c r="A27" s="13" t="s">
        <v>124</v>
      </c>
    </row>
    <row r="28" ht="15">
      <c r="A28" s="13" t="s">
        <v>125</v>
      </c>
    </row>
    <row r="29" ht="15">
      <c r="A29" s="1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2020-08-31T10:34:59Z</dcterms:modified>
  <cp:category/>
  <cp:version/>
  <cp:contentType/>
  <cp:contentStatus/>
</cp:coreProperties>
</file>