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2075" tabRatio="735" activeTab="0"/>
  </bookViews>
  <sheets>
    <sheet name="ПублПасп1" sheetId="1" r:id="rId1"/>
    <sheet name="ПублПасп2" sheetId="2" r:id="rId2"/>
    <sheet name="ПублПасп3" sheetId="3" r:id="rId3"/>
    <sheet name="ПублПасп4" sheetId="4" r:id="rId4"/>
    <sheet name="ПублПасп5" sheetId="5" r:id="rId5"/>
    <sheet name="Журнал торгів" sheetId="6" r:id="rId6"/>
  </sheets>
  <definedNames/>
  <calcPr fullCalcOnLoad="1"/>
</workbook>
</file>

<file path=xl/sharedStrings.xml><?xml version="1.0" encoding="utf-8"?>
<sst xmlns="http://schemas.openxmlformats.org/spreadsheetml/2006/main" count="167" uniqueCount="50">
  <si>
    <t>Банк</t>
  </si>
  <si>
    <t>Дата заповнення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</si>
  <si>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</si>
  <si>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</si>
  <si>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</si>
  <si>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</si>
  <si>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</si>
  <si>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</si>
  <si>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</si>
  <si>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</si>
  <si>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                                                                                   ПАСПОРТ АКТИВУ (Цінні папери)                                                                                      </t>
  </si>
  <si>
    <t xml:space="preserve">Суб'єкт оціночної діяльності </t>
  </si>
  <si>
    <t>Назва емітенту</t>
  </si>
  <si>
    <t>Код за ЄДРПОУ емітента</t>
  </si>
  <si>
    <t>Вид цінного паперу</t>
  </si>
  <si>
    <t>Кількість, од.</t>
  </si>
  <si>
    <t>Номінальна вартість 1 шт., грн.</t>
  </si>
  <si>
    <t>Загальна номінальна вартість, грн.</t>
  </si>
  <si>
    <t>Балансова вартість, грн. на звітну дату</t>
  </si>
  <si>
    <t>Примітка (обтяження, в т.ч. застава за рефін. НБУ, інші зобов"язання)</t>
  </si>
  <si>
    <t>Розрахункова вартість активу відповідно до оцінки</t>
  </si>
  <si>
    <t>Оціночна вартість СОД (дата оцінки), грн.</t>
  </si>
  <si>
    <t>серія, № цінного паперу</t>
  </si>
  <si>
    <t xml:space="preserve">Дата погашення </t>
  </si>
  <si>
    <t>Претензійно-правова, інша робота із стягнення заборгованості</t>
  </si>
  <si>
    <t>Пропозиція МКУА щодо початкової вартості цінних паперів</t>
  </si>
  <si>
    <t>Підготував</t>
  </si>
  <si>
    <t>ПУАТ "ФІДОБАНК"</t>
  </si>
  <si>
    <t>відсутні</t>
  </si>
  <si>
    <t>Товариство з додатковою відповідальністю «Некос», код ЄДРПОУ 37560661 (Сертифікат суб’єкта оціночної діяльності № 16750/14 від 05 серпня 2014 року, Свідоцтво про включення інформації про оцінювача до Державного реєстру оцінювачів та суб`єктів  оціночної діяльності за № 11439 від 08 листопада 2013 р.).</t>
  </si>
  <si>
    <t>серія А; код ISIN UA4000149876</t>
  </si>
  <si>
    <t>серія В; код ISIN UA4000149868</t>
  </si>
  <si>
    <t>серія В; код ISIN UA4000149850</t>
  </si>
  <si>
    <t>серія В; код ISIN UA4000149843</t>
  </si>
  <si>
    <t>серія В; код ISIN UA4000150080</t>
  </si>
  <si>
    <t xml:space="preserve">Заборона на здіснення облікових операцій щодо внесення змін до системи депозитарного обліку цінних паперів Емітента, згідно Рішення Національної комісії з цінних паперів та фондового ринку від 17.10 2017 року за № 763 "Щодо зупинення внесення змін до систем депозитарного обліку цінних паперів" </t>
  </si>
  <si>
    <t xml:space="preserve">облігації, іменні дисконтні </t>
  </si>
  <si>
    <t>Уповноважена особа на ліквідацію ПУАТ "ФІДОБАНК" - Біла І.В.</t>
  </si>
  <si>
    <t>Кординатор МКУА  - Кучерук К.Г.</t>
  </si>
  <si>
    <t>не продано</t>
  </si>
  <si>
    <t>станом на 01.12.2020 року</t>
  </si>
  <si>
    <t>лот F90GL40911 (майнові права, які випливають з цінних паперів (облігації, іменні дисконтні, 166 308 шт., дата погашення 09.12.2022)</t>
  </si>
  <si>
    <t>лот F90GL40912 (майнові права, які випливають з цінних паперів (облігації, іменні дисконтні, 135 082 шт., дата погашення 09.12.2022)</t>
  </si>
  <si>
    <t>лот F90GL40893 (майнові права, які випливають з цінних паперів (облігації, іменні дисконтні, 83900 шт., дата погашення 09.12.2022)</t>
  </si>
  <si>
    <t>лот F90GL40913 (майнові права, які випливають з цінних паперів (облігації, іменні дисконтні, 166 280  шт., дата погашення 09.12.2022)</t>
  </si>
  <si>
    <t>лот F90GL40894 (майнові права, які випливають з цінних паперів (облігації, іменні дисконтні, 56168 шт., дата погашення 09.12.2022)</t>
  </si>
  <si>
    <t>Юридична особа 1</t>
  </si>
  <si>
    <t>Юридична особа 2</t>
  </si>
  <si>
    <t>Юридична особа 3</t>
  </si>
  <si>
    <t>Юридична особа 4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</si>
</sst>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€-2]\ #,##0.00;[Red][$€-2]\ #,#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422]d\ mmmm\ yyyy&quot; р.&quot;"/>
    <numFmt numFmtId="188" formatCode="#,##0.00_₴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  <numFmt numFmtId="193" formatCode="#,##0.000"/>
    <numFmt numFmtId="194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9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1" applyNumberFormat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32" borderId="8" applyNumberFormat="0" applyFon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4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80" fontId="0" fillId="0" borderId="10" xfId="61" applyNumberFormat="1" applyFont="1" applyBorder="1" applyAlignment="1">
      <alignment horizontal="center" vertical="center"/>
    </xf>
    <xf numFmtId="9" fontId="0" fillId="0" borderId="10" xfId="41" applyFont="1" applyBorder="1" applyAlignment="1">
      <alignment horizontal="center" vertical="center"/>
    </xf>
    <xf numFmtId="180" fontId="0" fillId="0" borderId="10" xfId="61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" fontId="41" fillId="0" borderId="11" xfId="0" applyNumberFormat="1" applyFont="1" applyFill="1" applyBorder="1" applyAlignment="1">
      <alignment horizontal="right"/>
    </xf>
    <xf numFmtId="4" fontId="41" fillId="0" borderId="12" xfId="0" applyNumberFormat="1" applyFont="1" applyFill="1" applyBorder="1" applyAlignment="1">
      <alignment horizontal="right"/>
    </xf>
    <xf numFmtId="4" fontId="41" fillId="0" borderId="13" xfId="0" applyNumberFormat="1" applyFont="1" applyFill="1" applyBorder="1" applyAlignment="1">
      <alignment horizontal="right"/>
    </xf>
    <xf numFmtId="4" fontId="40" fillId="0" borderId="11" xfId="0" applyNumberFormat="1" applyFont="1" applyFill="1" applyBorder="1" applyAlignment="1">
      <alignment horizontal="center" wrapText="1"/>
    </xf>
    <xf numFmtId="4" fontId="40" fillId="0" borderId="12" xfId="0" applyNumberFormat="1" applyFont="1" applyFill="1" applyBorder="1" applyAlignment="1">
      <alignment horizontal="center" wrapText="1"/>
    </xf>
    <xf numFmtId="4" fontId="40" fillId="0" borderId="13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40.7109375" style="0" customWidth="1"/>
    <col min="2" max="2" width="38.28125" style="0" customWidth="1"/>
    <col min="3" max="3" width="33.7109375" style="0" customWidth="1"/>
    <col min="4" max="4" width="31.140625" style="0" customWidth="1"/>
  </cols>
  <sheetData>
    <row r="1" spans="1:4" ht="15">
      <c r="A1" s="28" t="s">
        <v>10</v>
      </c>
      <c r="B1" s="28"/>
      <c r="C1" s="28"/>
      <c r="D1" s="28"/>
    </row>
    <row r="2" spans="1:4" ht="15">
      <c r="A2" s="1" t="s">
        <v>0</v>
      </c>
      <c r="B2" s="29" t="s">
        <v>27</v>
      </c>
      <c r="C2" s="29"/>
      <c r="D2" s="29"/>
    </row>
    <row r="3" spans="1:4" ht="15">
      <c r="A3" s="1" t="s">
        <v>1</v>
      </c>
      <c r="B3" s="30" t="s">
        <v>40</v>
      </c>
      <c r="C3" s="30"/>
      <c r="D3" s="30"/>
    </row>
    <row r="4" spans="1:4" ht="15">
      <c r="A4" s="9" t="s">
        <v>2</v>
      </c>
      <c r="B4" s="31">
        <v>42675</v>
      </c>
      <c r="C4" s="31"/>
      <c r="D4" s="31"/>
    </row>
    <row r="5" spans="1:4" ht="28.5">
      <c r="A5" s="9" t="s">
        <v>20</v>
      </c>
      <c r="B5" s="32">
        <f>6375109.95+4702666.05</f>
        <v>11077776</v>
      </c>
      <c r="C5" s="33"/>
      <c r="D5" s="34"/>
    </row>
    <row r="6" spans="1:4" ht="45.75" customHeight="1">
      <c r="A6" s="8" t="s">
        <v>11</v>
      </c>
      <c r="B6" s="35" t="s">
        <v>29</v>
      </c>
      <c r="C6" s="36"/>
      <c r="D6" s="37"/>
    </row>
    <row r="7" spans="1:4" ht="15">
      <c r="A7" s="7"/>
      <c r="B7" s="20"/>
      <c r="C7" s="20"/>
      <c r="D7" s="20"/>
    </row>
    <row r="8" spans="1:4" ht="15">
      <c r="A8" s="7"/>
      <c r="B8" s="20"/>
      <c r="C8" s="20"/>
      <c r="D8" s="20"/>
    </row>
    <row r="9" spans="1:4" ht="15">
      <c r="A9" s="2" t="s">
        <v>12</v>
      </c>
      <c r="B9" s="21" t="s">
        <v>46</v>
      </c>
      <c r="C9" s="20"/>
      <c r="D9" s="20"/>
    </row>
    <row r="10" spans="1:4" ht="15">
      <c r="A10" s="2" t="s">
        <v>13</v>
      </c>
      <c r="B10" s="22">
        <v>37039358</v>
      </c>
      <c r="C10" s="20"/>
      <c r="D10" s="20"/>
    </row>
    <row r="11" spans="1:4" ht="17.25" customHeight="1">
      <c r="A11" s="2" t="s">
        <v>14</v>
      </c>
      <c r="B11" s="21" t="s">
        <v>36</v>
      </c>
      <c r="C11" s="20"/>
      <c r="D11" s="20"/>
    </row>
    <row r="12" spans="1:4" ht="15">
      <c r="A12" s="2" t="s">
        <v>22</v>
      </c>
      <c r="B12" s="21" t="s">
        <v>30</v>
      </c>
      <c r="C12" s="20"/>
      <c r="D12" s="20"/>
    </row>
    <row r="13" spans="1:4" ht="15">
      <c r="A13" s="2" t="s">
        <v>15</v>
      </c>
      <c r="B13" s="23">
        <f>95708+70600</f>
        <v>166308</v>
      </c>
      <c r="C13" s="20"/>
      <c r="D13" s="20"/>
    </row>
    <row r="14" spans="1:4" ht="15">
      <c r="A14" s="2" t="s">
        <v>16</v>
      </c>
      <c r="B14" s="24">
        <v>1000</v>
      </c>
      <c r="C14" s="20"/>
      <c r="D14" s="20"/>
    </row>
    <row r="15" spans="1:4" ht="15">
      <c r="A15" s="2" t="s">
        <v>17</v>
      </c>
      <c r="B15" s="24">
        <f>B13*B14</f>
        <v>166308000</v>
      </c>
      <c r="C15" s="20"/>
      <c r="D15" s="20"/>
    </row>
    <row r="16" spans="1:4" ht="15">
      <c r="A16" s="2" t="s">
        <v>18</v>
      </c>
      <c r="B16" s="24">
        <f>85720733.17+62919143.23</f>
        <v>148639876.4</v>
      </c>
      <c r="C16" s="20"/>
      <c r="D16" s="20"/>
    </row>
    <row r="17" spans="1:4" ht="15">
      <c r="A17" s="2" t="s">
        <v>23</v>
      </c>
      <c r="B17" s="25">
        <v>44904</v>
      </c>
      <c r="C17" s="20"/>
      <c r="D17" s="20"/>
    </row>
    <row r="18" spans="1:4" ht="15">
      <c r="A18" s="2" t="s">
        <v>21</v>
      </c>
      <c r="B18" s="24">
        <f>B5</f>
        <v>11077776</v>
      </c>
      <c r="C18" s="20"/>
      <c r="D18" s="20"/>
    </row>
    <row r="19" spans="1:4" ht="30">
      <c r="A19" s="2" t="s">
        <v>24</v>
      </c>
      <c r="B19" s="21" t="s">
        <v>28</v>
      </c>
      <c r="C19" s="20"/>
      <c r="D19" s="20"/>
    </row>
    <row r="20" spans="1:4" ht="127.5" customHeight="1">
      <c r="A20" s="2" t="s">
        <v>19</v>
      </c>
      <c r="B20" s="21" t="s">
        <v>35</v>
      </c>
      <c r="C20" s="20"/>
      <c r="D20" s="20"/>
    </row>
    <row r="21" spans="1:4" ht="30">
      <c r="A21" s="2" t="s">
        <v>25</v>
      </c>
      <c r="B21" s="24">
        <v>29727975.28</v>
      </c>
      <c r="C21" s="20"/>
      <c r="D21" s="20"/>
    </row>
    <row r="22" spans="2:4" ht="15">
      <c r="B22" s="26"/>
      <c r="C22" s="26"/>
      <c r="D22" s="26"/>
    </row>
    <row r="23" spans="1:4" ht="30">
      <c r="A23" s="1" t="s">
        <v>26</v>
      </c>
      <c r="B23" s="27" t="s">
        <v>37</v>
      </c>
      <c r="C23" s="19" t="s">
        <v>38</v>
      </c>
      <c r="D23" s="26"/>
    </row>
  </sheetData>
  <sheetProtection/>
  <mergeCells count="6">
    <mergeCell ref="A1:D1"/>
    <mergeCell ref="B2:D2"/>
    <mergeCell ref="B3:D3"/>
    <mergeCell ref="B4:D4"/>
    <mergeCell ref="B5:D5"/>
    <mergeCell ref="B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4">
      <selection activeCell="B10" sqref="B10"/>
    </sheetView>
  </sheetViews>
  <sheetFormatPr defaultColWidth="9.140625" defaultRowHeight="15"/>
  <cols>
    <col min="1" max="1" width="40.7109375" style="0" customWidth="1"/>
    <col min="2" max="2" width="38.28125" style="26" customWidth="1"/>
    <col min="3" max="3" width="33.7109375" style="26" customWidth="1"/>
    <col min="4" max="4" width="31.140625" style="26" customWidth="1"/>
    <col min="5" max="5" width="9.140625" style="26" customWidth="1"/>
  </cols>
  <sheetData>
    <row r="1" spans="1:4" ht="15">
      <c r="A1" s="28" t="s">
        <v>10</v>
      </c>
      <c r="B1" s="28"/>
      <c r="C1" s="28"/>
      <c r="D1" s="28"/>
    </row>
    <row r="2" spans="1:4" ht="15">
      <c r="A2" s="1" t="s">
        <v>0</v>
      </c>
      <c r="B2" s="29" t="s">
        <v>27</v>
      </c>
      <c r="C2" s="29"/>
      <c r="D2" s="29"/>
    </row>
    <row r="3" spans="1:4" ht="15">
      <c r="A3" s="1" t="s">
        <v>1</v>
      </c>
      <c r="B3" s="30" t="s">
        <v>40</v>
      </c>
      <c r="C3" s="30"/>
      <c r="D3" s="30"/>
    </row>
    <row r="4" spans="1:4" ht="15">
      <c r="A4" s="9" t="s">
        <v>2</v>
      </c>
      <c r="B4" s="31">
        <v>42675</v>
      </c>
      <c r="C4" s="31"/>
      <c r="D4" s="31"/>
    </row>
    <row r="5" spans="1:4" ht="28.5">
      <c r="A5" s="9" t="s">
        <v>20</v>
      </c>
      <c r="B5" s="32">
        <f>4901206.53+2016342.47</f>
        <v>6917549</v>
      </c>
      <c r="C5" s="33"/>
      <c r="D5" s="34"/>
    </row>
    <row r="6" spans="1:4" ht="45.75" customHeight="1">
      <c r="A6" s="8" t="s">
        <v>11</v>
      </c>
      <c r="B6" s="35" t="s">
        <v>29</v>
      </c>
      <c r="C6" s="36"/>
      <c r="D6" s="37"/>
    </row>
    <row r="7" spans="1:4" ht="15">
      <c r="A7" s="7"/>
      <c r="B7" s="20"/>
      <c r="C7" s="20"/>
      <c r="D7" s="20"/>
    </row>
    <row r="8" spans="1:4" ht="15">
      <c r="A8" s="7"/>
      <c r="B8" s="20"/>
      <c r="C8" s="20"/>
      <c r="D8" s="20"/>
    </row>
    <row r="9" spans="1:4" ht="15">
      <c r="A9" s="2" t="s">
        <v>12</v>
      </c>
      <c r="B9" s="21" t="s">
        <v>47</v>
      </c>
      <c r="C9" s="20"/>
      <c r="D9" s="20"/>
    </row>
    <row r="10" spans="1:4" ht="15">
      <c r="A10" s="2" t="s">
        <v>13</v>
      </c>
      <c r="B10" s="22">
        <v>35548589</v>
      </c>
      <c r="C10" s="20"/>
      <c r="D10" s="20"/>
    </row>
    <row r="11" spans="1:4" ht="17.25" customHeight="1">
      <c r="A11" s="2" t="s">
        <v>14</v>
      </c>
      <c r="B11" s="21" t="s">
        <v>36</v>
      </c>
      <c r="C11" s="20"/>
      <c r="D11" s="20"/>
    </row>
    <row r="12" spans="1:4" ht="15">
      <c r="A12" s="2" t="s">
        <v>22</v>
      </c>
      <c r="B12" s="21" t="s">
        <v>31</v>
      </c>
      <c r="C12" s="20"/>
      <c r="D12" s="20"/>
    </row>
    <row r="13" spans="1:4" ht="15">
      <c r="A13" s="2" t="s">
        <v>15</v>
      </c>
      <c r="B13" s="23">
        <f>95708+39374</f>
        <v>135082</v>
      </c>
      <c r="C13" s="20"/>
      <c r="D13" s="20"/>
    </row>
    <row r="14" spans="1:4" ht="15">
      <c r="A14" s="2" t="s">
        <v>16</v>
      </c>
      <c r="B14" s="24">
        <v>1000</v>
      </c>
      <c r="C14" s="20"/>
      <c r="D14" s="20"/>
    </row>
    <row r="15" spans="1:4" ht="15">
      <c r="A15" s="2" t="s">
        <v>17</v>
      </c>
      <c r="B15" s="24">
        <f>B13*B14</f>
        <v>135082000</v>
      </c>
      <c r="C15" s="20"/>
      <c r="D15" s="20"/>
    </row>
    <row r="16" spans="1:4" ht="15">
      <c r="A16" s="2" t="s">
        <v>18</v>
      </c>
      <c r="B16" s="24">
        <f>85719776.09+35012875.87</f>
        <v>120732651.96000001</v>
      </c>
      <c r="C16" s="20"/>
      <c r="D16" s="20"/>
    </row>
    <row r="17" spans="1:4" ht="15">
      <c r="A17" s="2" t="s">
        <v>23</v>
      </c>
      <c r="B17" s="25">
        <v>44904</v>
      </c>
      <c r="C17" s="20"/>
      <c r="D17" s="20"/>
    </row>
    <row r="18" spans="1:4" ht="15">
      <c r="A18" s="2" t="s">
        <v>21</v>
      </c>
      <c r="B18" s="24">
        <f>B5</f>
        <v>6917549</v>
      </c>
      <c r="C18" s="20"/>
      <c r="D18" s="20"/>
    </row>
    <row r="19" spans="1:4" ht="30">
      <c r="A19" s="2" t="s">
        <v>24</v>
      </c>
      <c r="B19" s="21" t="s">
        <v>28</v>
      </c>
      <c r="C19" s="20"/>
      <c r="D19" s="20"/>
    </row>
    <row r="20" spans="1:4" ht="124.5" customHeight="1">
      <c r="A20" s="2" t="s">
        <v>19</v>
      </c>
      <c r="B20" s="21" t="s">
        <v>35</v>
      </c>
      <c r="C20" s="20"/>
      <c r="D20" s="20"/>
    </row>
    <row r="21" spans="1:4" ht="30">
      <c r="A21" s="2" t="s">
        <v>25</v>
      </c>
      <c r="B21" s="24">
        <v>24146530.39</v>
      </c>
      <c r="C21" s="20"/>
      <c r="D21" s="20"/>
    </row>
    <row r="23" spans="1:3" ht="30">
      <c r="A23" s="1" t="s">
        <v>26</v>
      </c>
      <c r="B23" s="27" t="s">
        <v>37</v>
      </c>
      <c r="C23" s="19" t="s">
        <v>38</v>
      </c>
    </row>
  </sheetData>
  <sheetProtection/>
  <mergeCells count="6">
    <mergeCell ref="A1:D1"/>
    <mergeCell ref="B2:D2"/>
    <mergeCell ref="B3:D3"/>
    <mergeCell ref="B4:D4"/>
    <mergeCell ref="B5:D5"/>
    <mergeCell ref="B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0.7109375" style="0" customWidth="1"/>
    <col min="2" max="2" width="38.28125" style="26" customWidth="1"/>
    <col min="3" max="3" width="33.7109375" style="26" customWidth="1"/>
    <col min="4" max="4" width="31.140625" style="26" customWidth="1"/>
  </cols>
  <sheetData>
    <row r="1" spans="1:4" ht="15">
      <c r="A1" s="28" t="s">
        <v>10</v>
      </c>
      <c r="B1" s="28"/>
      <c r="C1" s="28"/>
      <c r="D1" s="28"/>
    </row>
    <row r="2" spans="1:4" ht="15">
      <c r="A2" s="1" t="s">
        <v>0</v>
      </c>
      <c r="B2" s="29" t="s">
        <v>27</v>
      </c>
      <c r="C2" s="29"/>
      <c r="D2" s="29"/>
    </row>
    <row r="3" spans="1:4" ht="15">
      <c r="A3" s="1" t="s">
        <v>1</v>
      </c>
      <c r="B3" s="30" t="s">
        <v>40</v>
      </c>
      <c r="C3" s="30"/>
      <c r="D3" s="30"/>
    </row>
    <row r="4" spans="1:4" ht="15">
      <c r="A4" s="9" t="s">
        <v>2</v>
      </c>
      <c r="B4" s="31">
        <v>42675</v>
      </c>
      <c r="C4" s="31"/>
      <c r="D4" s="31"/>
    </row>
    <row r="5" spans="1:4" ht="28.5">
      <c r="A5" s="9" t="s">
        <v>20</v>
      </c>
      <c r="B5" s="32">
        <v>4296519</v>
      </c>
      <c r="C5" s="33"/>
      <c r="D5" s="34"/>
    </row>
    <row r="6" spans="1:4" ht="45.75" customHeight="1">
      <c r="A6" s="8" t="s">
        <v>11</v>
      </c>
      <c r="B6" s="35" t="s">
        <v>29</v>
      </c>
      <c r="C6" s="36"/>
      <c r="D6" s="37"/>
    </row>
    <row r="7" spans="1:4" ht="15">
      <c r="A7" s="7"/>
      <c r="B7" s="20"/>
      <c r="C7" s="20"/>
      <c r="D7" s="20"/>
    </row>
    <row r="8" spans="1:4" ht="15">
      <c r="A8" s="7"/>
      <c r="B8" s="20"/>
      <c r="C8" s="20"/>
      <c r="D8" s="20"/>
    </row>
    <row r="9" spans="1:4" ht="15">
      <c r="A9" s="2" t="s">
        <v>12</v>
      </c>
      <c r="B9" s="21" t="s">
        <v>48</v>
      </c>
      <c r="C9" s="20"/>
      <c r="D9" s="20"/>
    </row>
    <row r="10" spans="1:4" ht="15">
      <c r="A10" s="2" t="s">
        <v>13</v>
      </c>
      <c r="B10" s="22">
        <v>37175969</v>
      </c>
      <c r="C10" s="20"/>
      <c r="D10" s="20"/>
    </row>
    <row r="11" spans="1:4" ht="15" customHeight="1">
      <c r="A11" s="2" t="s">
        <v>14</v>
      </c>
      <c r="B11" s="21" t="s">
        <v>36</v>
      </c>
      <c r="C11" s="20"/>
      <c r="D11" s="20"/>
    </row>
    <row r="12" spans="1:4" ht="15">
      <c r="A12" s="2" t="s">
        <v>22</v>
      </c>
      <c r="B12" s="21" t="s">
        <v>32</v>
      </c>
      <c r="C12" s="20"/>
      <c r="D12" s="20"/>
    </row>
    <row r="13" spans="1:4" ht="15">
      <c r="A13" s="2" t="s">
        <v>15</v>
      </c>
      <c r="B13" s="23">
        <v>83900</v>
      </c>
      <c r="C13" s="20"/>
      <c r="D13" s="20"/>
    </row>
    <row r="14" spans="1:4" ht="15">
      <c r="A14" s="2" t="s">
        <v>16</v>
      </c>
      <c r="B14" s="24">
        <v>1000</v>
      </c>
      <c r="C14" s="20"/>
      <c r="D14" s="20"/>
    </row>
    <row r="15" spans="1:4" ht="15">
      <c r="A15" s="2" t="s">
        <v>17</v>
      </c>
      <c r="B15" s="24">
        <f>B13*B14</f>
        <v>83900000</v>
      </c>
      <c r="C15" s="20"/>
      <c r="D15" s="20"/>
    </row>
    <row r="16" spans="1:4" ht="15">
      <c r="A16" s="2" t="s">
        <v>18</v>
      </c>
      <c r="B16" s="24">
        <v>75062152.77</v>
      </c>
      <c r="C16" s="20"/>
      <c r="D16" s="20"/>
    </row>
    <row r="17" spans="1:4" ht="15">
      <c r="A17" s="2" t="s">
        <v>23</v>
      </c>
      <c r="B17" s="25">
        <v>44904</v>
      </c>
      <c r="C17" s="20"/>
      <c r="D17" s="20"/>
    </row>
    <row r="18" spans="1:4" ht="15">
      <c r="A18" s="2" t="s">
        <v>21</v>
      </c>
      <c r="B18" s="24">
        <f>B5</f>
        <v>4296519</v>
      </c>
      <c r="C18" s="20"/>
      <c r="D18" s="20"/>
    </row>
    <row r="19" spans="1:4" ht="30">
      <c r="A19" s="2" t="s">
        <v>24</v>
      </c>
      <c r="B19" s="21" t="s">
        <v>28</v>
      </c>
      <c r="C19" s="20"/>
      <c r="D19" s="20"/>
    </row>
    <row r="20" spans="1:4" ht="124.5" customHeight="1">
      <c r="A20" s="2" t="s">
        <v>19</v>
      </c>
      <c r="B20" s="21" t="s">
        <v>35</v>
      </c>
      <c r="C20" s="20"/>
      <c r="D20" s="20"/>
    </row>
    <row r="21" spans="1:4" ht="30">
      <c r="A21" s="2" t="s">
        <v>25</v>
      </c>
      <c r="B21" s="24">
        <v>15012430.55</v>
      </c>
      <c r="C21" s="20"/>
      <c r="D21" s="20"/>
    </row>
    <row r="23" spans="1:3" ht="30">
      <c r="A23" s="1" t="s">
        <v>26</v>
      </c>
      <c r="B23" s="27" t="s">
        <v>37</v>
      </c>
      <c r="C23" s="19" t="s">
        <v>38</v>
      </c>
    </row>
  </sheetData>
  <sheetProtection/>
  <mergeCells count="6">
    <mergeCell ref="A1:D1"/>
    <mergeCell ref="B2:D2"/>
    <mergeCell ref="B3:D3"/>
    <mergeCell ref="B4:D4"/>
    <mergeCell ref="B5:D5"/>
    <mergeCell ref="B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40.7109375" style="0" customWidth="1"/>
    <col min="2" max="2" width="38.28125" style="26" customWidth="1"/>
    <col min="3" max="3" width="33.7109375" style="26" customWidth="1"/>
    <col min="4" max="4" width="31.140625" style="26" customWidth="1"/>
  </cols>
  <sheetData>
    <row r="1" spans="1:4" ht="15">
      <c r="A1" s="28" t="s">
        <v>10</v>
      </c>
      <c r="B1" s="28"/>
      <c r="C1" s="28"/>
      <c r="D1" s="28"/>
    </row>
    <row r="2" spans="1:4" ht="15">
      <c r="A2" s="1" t="s">
        <v>0</v>
      </c>
      <c r="B2" s="29" t="s">
        <v>27</v>
      </c>
      <c r="C2" s="29"/>
      <c r="D2" s="29"/>
    </row>
    <row r="3" spans="1:4" ht="15">
      <c r="A3" s="1" t="s">
        <v>1</v>
      </c>
      <c r="B3" s="30" t="s">
        <v>40</v>
      </c>
      <c r="C3" s="30"/>
      <c r="D3" s="30"/>
    </row>
    <row r="4" spans="1:4" ht="15">
      <c r="A4" s="9" t="s">
        <v>2</v>
      </c>
      <c r="B4" s="31">
        <v>42675</v>
      </c>
      <c r="C4" s="31"/>
      <c r="D4" s="31"/>
    </row>
    <row r="5" spans="1:4" ht="28.5">
      <c r="A5" s="9" t="s">
        <v>20</v>
      </c>
      <c r="B5" s="32">
        <f>4901206.8+3613992.2</f>
        <v>8515199</v>
      </c>
      <c r="C5" s="33"/>
      <c r="D5" s="34"/>
    </row>
    <row r="6" spans="1:4" ht="45.75" customHeight="1">
      <c r="A6" s="8" t="s">
        <v>11</v>
      </c>
      <c r="B6" s="35" t="s">
        <v>29</v>
      </c>
      <c r="C6" s="36"/>
      <c r="D6" s="37"/>
    </row>
    <row r="7" spans="1:4" ht="15">
      <c r="A7" s="7"/>
      <c r="B7" s="20"/>
      <c r="C7" s="20"/>
      <c r="D7" s="20"/>
    </row>
    <row r="8" spans="1:4" ht="15">
      <c r="A8" s="7"/>
      <c r="B8" s="20"/>
      <c r="C8" s="20"/>
      <c r="D8" s="20"/>
    </row>
    <row r="9" spans="1:4" ht="15">
      <c r="A9" s="2" t="s">
        <v>12</v>
      </c>
      <c r="B9" s="21" t="s">
        <v>49</v>
      </c>
      <c r="C9" s="20"/>
      <c r="D9" s="20"/>
    </row>
    <row r="10" spans="1:4" ht="15">
      <c r="A10" s="2" t="s">
        <v>13</v>
      </c>
      <c r="B10" s="22">
        <v>37037319</v>
      </c>
      <c r="C10" s="20"/>
      <c r="D10" s="20"/>
    </row>
    <row r="11" spans="1:4" ht="15" customHeight="1">
      <c r="A11" s="2" t="s">
        <v>14</v>
      </c>
      <c r="B11" s="21" t="s">
        <v>36</v>
      </c>
      <c r="C11" s="20"/>
      <c r="D11" s="20"/>
    </row>
    <row r="12" spans="1:4" ht="15">
      <c r="A12" s="2" t="s">
        <v>22</v>
      </c>
      <c r="B12" s="21" t="s">
        <v>33</v>
      </c>
      <c r="C12" s="20"/>
      <c r="D12" s="20"/>
    </row>
    <row r="13" spans="1:4" ht="15">
      <c r="A13" s="2" t="s">
        <v>15</v>
      </c>
      <c r="B13" s="23">
        <f>95708+70572</f>
        <v>166280</v>
      </c>
      <c r="C13" s="20"/>
      <c r="D13" s="20"/>
    </row>
    <row r="14" spans="1:4" ht="15">
      <c r="A14" s="2" t="s">
        <v>16</v>
      </c>
      <c r="B14" s="24">
        <v>1000</v>
      </c>
      <c r="C14" s="20"/>
      <c r="D14" s="20"/>
    </row>
    <row r="15" spans="1:4" ht="15">
      <c r="A15" s="2" t="s">
        <v>17</v>
      </c>
      <c r="B15" s="24">
        <f>B13*B14</f>
        <v>166280000</v>
      </c>
      <c r="C15" s="20"/>
      <c r="D15" s="20"/>
    </row>
    <row r="16" spans="1:4" ht="15">
      <c r="A16" s="2" t="s">
        <v>18</v>
      </c>
      <c r="B16" s="24">
        <f>85415237.62+63198660.4</f>
        <v>148613898.02</v>
      </c>
      <c r="C16" s="20"/>
      <c r="D16" s="20"/>
    </row>
    <row r="17" spans="1:4" ht="15">
      <c r="A17" s="2" t="s">
        <v>23</v>
      </c>
      <c r="B17" s="25">
        <v>44904</v>
      </c>
      <c r="C17" s="20"/>
      <c r="D17" s="20"/>
    </row>
    <row r="18" spans="1:4" ht="15">
      <c r="A18" s="2" t="s">
        <v>21</v>
      </c>
      <c r="B18" s="24">
        <f>B5</f>
        <v>8515199</v>
      </c>
      <c r="C18" s="20"/>
      <c r="D18" s="20"/>
    </row>
    <row r="19" spans="1:4" ht="30">
      <c r="A19" s="2" t="s">
        <v>24</v>
      </c>
      <c r="B19" s="21" t="s">
        <v>28</v>
      </c>
      <c r="C19" s="20"/>
      <c r="D19" s="20"/>
    </row>
    <row r="20" spans="1:4" ht="125.25" customHeight="1">
      <c r="A20" s="2" t="s">
        <v>19</v>
      </c>
      <c r="B20" s="21" t="s">
        <v>35</v>
      </c>
      <c r="C20" s="20"/>
      <c r="D20" s="20"/>
    </row>
    <row r="21" spans="1:4" ht="30">
      <c r="A21" s="2" t="s">
        <v>25</v>
      </c>
      <c r="B21" s="24">
        <v>29722779.6</v>
      </c>
      <c r="C21" s="20"/>
      <c r="D21" s="20"/>
    </row>
    <row r="23" spans="1:3" ht="30">
      <c r="A23" s="1" t="s">
        <v>26</v>
      </c>
      <c r="B23" s="27" t="s">
        <v>37</v>
      </c>
      <c r="C23" s="19" t="s">
        <v>38</v>
      </c>
    </row>
  </sheetData>
  <sheetProtection/>
  <mergeCells count="6">
    <mergeCell ref="A1:D1"/>
    <mergeCell ref="B2:D2"/>
    <mergeCell ref="B3:D3"/>
    <mergeCell ref="B4:D4"/>
    <mergeCell ref="B5:D5"/>
    <mergeCell ref="B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40.7109375" style="0" customWidth="1"/>
    <col min="2" max="2" width="38.28125" style="26" customWidth="1"/>
    <col min="3" max="3" width="33.7109375" style="26" customWidth="1"/>
    <col min="4" max="4" width="31.140625" style="26" customWidth="1"/>
  </cols>
  <sheetData>
    <row r="1" spans="1:4" ht="15">
      <c r="A1" s="28" t="s">
        <v>10</v>
      </c>
      <c r="B1" s="28"/>
      <c r="C1" s="28"/>
      <c r="D1" s="28"/>
    </row>
    <row r="2" spans="1:4" ht="15">
      <c r="A2" s="1" t="s">
        <v>0</v>
      </c>
      <c r="B2" s="29" t="s">
        <v>27</v>
      </c>
      <c r="C2" s="29"/>
      <c r="D2" s="29"/>
    </row>
    <row r="3" spans="1:4" ht="15">
      <c r="A3" s="1" t="s">
        <v>1</v>
      </c>
      <c r="B3" s="30" t="s">
        <v>40</v>
      </c>
      <c r="C3" s="30"/>
      <c r="D3" s="30"/>
    </row>
    <row r="4" spans="1:4" ht="15">
      <c r="A4" s="9" t="s">
        <v>2</v>
      </c>
      <c r="B4" s="31">
        <v>42675</v>
      </c>
      <c r="C4" s="31"/>
      <c r="D4" s="31"/>
    </row>
    <row r="5" spans="1:4" ht="28.5">
      <c r="A5" s="9" t="s">
        <v>20</v>
      </c>
      <c r="B5" s="32">
        <f>2873290.4+3072.6</f>
        <v>2876363</v>
      </c>
      <c r="C5" s="33"/>
      <c r="D5" s="34"/>
    </row>
    <row r="6" spans="1:4" ht="45.75" customHeight="1">
      <c r="A6" s="8" t="s">
        <v>11</v>
      </c>
      <c r="B6" s="35" t="s">
        <v>29</v>
      </c>
      <c r="C6" s="36"/>
      <c r="D6" s="37"/>
    </row>
    <row r="7" spans="1:4" ht="15">
      <c r="A7" s="7"/>
      <c r="B7" s="20"/>
      <c r="C7" s="20"/>
      <c r="D7" s="20"/>
    </row>
    <row r="8" spans="1:4" ht="15">
      <c r="A8" s="7"/>
      <c r="B8" s="20"/>
      <c r="C8" s="20"/>
      <c r="D8" s="20"/>
    </row>
    <row r="9" spans="1:4" ht="15">
      <c r="A9" s="2" t="s">
        <v>12</v>
      </c>
      <c r="B9" s="21" t="s">
        <v>49</v>
      </c>
      <c r="C9" s="20"/>
      <c r="D9" s="20"/>
    </row>
    <row r="10" spans="1:4" ht="15">
      <c r="A10" s="2" t="s">
        <v>13</v>
      </c>
      <c r="B10" s="22">
        <v>37037324</v>
      </c>
      <c r="C10" s="20"/>
      <c r="D10" s="20"/>
    </row>
    <row r="11" spans="1:4" ht="16.5" customHeight="1">
      <c r="A11" s="2" t="s">
        <v>14</v>
      </c>
      <c r="B11" s="21" t="s">
        <v>36</v>
      </c>
      <c r="C11" s="20"/>
      <c r="D11" s="20"/>
    </row>
    <row r="12" spans="1:4" ht="15">
      <c r="A12" s="2" t="s">
        <v>22</v>
      </c>
      <c r="B12" s="21" t="s">
        <v>34</v>
      </c>
      <c r="C12" s="20"/>
      <c r="D12" s="20"/>
    </row>
    <row r="13" spans="1:4" ht="15">
      <c r="A13" s="2" t="s">
        <v>15</v>
      </c>
      <c r="B13" s="23">
        <f>56108+60</f>
        <v>56168</v>
      </c>
      <c r="C13" s="20"/>
      <c r="D13" s="20"/>
    </row>
    <row r="14" spans="1:4" ht="15">
      <c r="A14" s="2" t="s">
        <v>16</v>
      </c>
      <c r="B14" s="24">
        <v>1000</v>
      </c>
      <c r="C14" s="20"/>
      <c r="D14" s="20"/>
    </row>
    <row r="15" spans="1:4" ht="15">
      <c r="A15" s="2" t="s">
        <v>17</v>
      </c>
      <c r="B15" s="24">
        <f>B13*B14</f>
        <v>56168000</v>
      </c>
      <c r="C15" s="20"/>
      <c r="D15" s="20"/>
    </row>
    <row r="16" spans="1:4" ht="15">
      <c r="A16" s="2" t="s">
        <v>18</v>
      </c>
      <c r="B16" s="24">
        <f>50118334.91+53624.18</f>
        <v>50171959.089999996</v>
      </c>
      <c r="C16" s="20"/>
      <c r="D16" s="20"/>
    </row>
    <row r="17" spans="1:4" ht="15">
      <c r="A17" s="2" t="s">
        <v>23</v>
      </c>
      <c r="B17" s="25">
        <v>44904</v>
      </c>
      <c r="C17" s="20"/>
      <c r="D17" s="20"/>
    </row>
    <row r="18" spans="1:4" ht="15">
      <c r="A18" s="2" t="s">
        <v>21</v>
      </c>
      <c r="B18" s="24">
        <f>B5</f>
        <v>2876363</v>
      </c>
      <c r="C18" s="20"/>
      <c r="D18" s="20"/>
    </row>
    <row r="19" spans="1:4" ht="30">
      <c r="A19" s="2" t="s">
        <v>24</v>
      </c>
      <c r="B19" s="21" t="s">
        <v>28</v>
      </c>
      <c r="C19" s="20"/>
      <c r="D19" s="20"/>
    </row>
    <row r="20" spans="1:4" ht="120" customHeight="1">
      <c r="A20" s="2" t="s">
        <v>19</v>
      </c>
      <c r="B20" s="21" t="s">
        <v>35</v>
      </c>
      <c r="C20" s="20"/>
      <c r="D20" s="20"/>
    </row>
    <row r="21" spans="1:4" ht="30">
      <c r="A21" s="2" t="s">
        <v>25</v>
      </c>
      <c r="B21" s="24">
        <v>10034391.82</v>
      </c>
      <c r="C21" s="20"/>
      <c r="D21" s="20"/>
    </row>
    <row r="23" spans="1:3" ht="30">
      <c r="A23" s="1" t="s">
        <v>26</v>
      </c>
      <c r="B23" s="27" t="s">
        <v>37</v>
      </c>
      <c r="C23" s="19" t="s">
        <v>38</v>
      </c>
    </row>
  </sheetData>
  <sheetProtection/>
  <mergeCells count="6">
    <mergeCell ref="A1:D1"/>
    <mergeCell ref="B2:D2"/>
    <mergeCell ref="B3:D3"/>
    <mergeCell ref="B4:D4"/>
    <mergeCell ref="B5:D5"/>
    <mergeCell ref="B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13.28125" style="0" customWidth="1"/>
    <col min="2" max="2" width="20.7109375" style="0" customWidth="1"/>
    <col min="3" max="3" width="22.140625" style="0" customWidth="1"/>
    <col min="4" max="4" width="49.8515625" style="0" customWidth="1"/>
    <col min="5" max="5" width="27.421875" style="0" customWidth="1"/>
    <col min="6" max="6" width="47.8515625" style="11" customWidth="1"/>
  </cols>
  <sheetData>
    <row r="1" spans="1:6" ht="15">
      <c r="A1" s="38" t="s">
        <v>3</v>
      </c>
      <c r="B1" s="38"/>
      <c r="C1" s="38"/>
      <c r="D1" s="38"/>
      <c r="E1" s="38"/>
      <c r="F1" s="38"/>
    </row>
    <row r="2" spans="1:6" ht="15">
      <c r="A2" s="3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10" t="s">
        <v>9</v>
      </c>
    </row>
    <row r="3" spans="1:6" s="18" customFormat="1" ht="45">
      <c r="A3" s="12">
        <v>1</v>
      </c>
      <c r="B3" s="13">
        <v>43536</v>
      </c>
      <c r="C3" s="14">
        <v>148639876.4</v>
      </c>
      <c r="D3" s="15">
        <v>-0.8</v>
      </c>
      <c r="E3" s="16" t="s">
        <v>39</v>
      </c>
      <c r="F3" s="17" t="s">
        <v>41</v>
      </c>
    </row>
    <row r="4" spans="1:6" s="18" customFormat="1" ht="15">
      <c r="A4" s="12"/>
      <c r="B4" s="13"/>
      <c r="C4" s="16"/>
      <c r="D4" s="15"/>
      <c r="E4" s="16"/>
      <c r="F4" s="17"/>
    </row>
    <row r="5" spans="1:6" s="18" customFormat="1" ht="45">
      <c r="A5" s="12">
        <v>1</v>
      </c>
      <c r="B5" s="13">
        <v>43536</v>
      </c>
      <c r="C5" s="14">
        <v>120732651.96</v>
      </c>
      <c r="D5" s="15">
        <v>-0.8</v>
      </c>
      <c r="E5" s="16" t="s">
        <v>39</v>
      </c>
      <c r="F5" s="17" t="s">
        <v>42</v>
      </c>
    </row>
    <row r="6" spans="1:6" s="18" customFormat="1" ht="15">
      <c r="A6" s="12"/>
      <c r="B6" s="13"/>
      <c r="C6" s="16"/>
      <c r="D6" s="15"/>
      <c r="E6" s="16"/>
      <c r="F6" s="17"/>
    </row>
    <row r="7" spans="1:6" s="18" customFormat="1" ht="45">
      <c r="A7" s="12">
        <v>1</v>
      </c>
      <c r="B7" s="13">
        <v>43531</v>
      </c>
      <c r="C7" s="14">
        <v>75062152.77</v>
      </c>
      <c r="D7" s="15">
        <v>-0.8</v>
      </c>
      <c r="E7" s="16" t="s">
        <v>39</v>
      </c>
      <c r="F7" s="17" t="s">
        <v>43</v>
      </c>
    </row>
    <row r="8" spans="1:6" s="18" customFormat="1" ht="15">
      <c r="A8" s="12"/>
      <c r="B8" s="13"/>
      <c r="C8" s="16"/>
      <c r="D8" s="15"/>
      <c r="E8" s="16"/>
      <c r="F8" s="17"/>
    </row>
    <row r="9" spans="1:6" s="18" customFormat="1" ht="45">
      <c r="A9" s="12">
        <v>1</v>
      </c>
      <c r="B9" s="13">
        <v>43536</v>
      </c>
      <c r="C9" s="14">
        <v>148613898.02</v>
      </c>
      <c r="D9" s="15">
        <v>-0.8</v>
      </c>
      <c r="E9" s="16" t="s">
        <v>39</v>
      </c>
      <c r="F9" s="17" t="s">
        <v>44</v>
      </c>
    </row>
    <row r="10" spans="1:6" s="18" customFormat="1" ht="15">
      <c r="A10" s="12"/>
      <c r="B10" s="13"/>
      <c r="C10" s="16"/>
      <c r="D10" s="15"/>
      <c r="E10" s="16"/>
      <c r="F10" s="17"/>
    </row>
    <row r="11" spans="1:6" s="18" customFormat="1" ht="45">
      <c r="A11" s="12">
        <v>1</v>
      </c>
      <c r="B11" s="13">
        <v>43531</v>
      </c>
      <c r="C11" s="14">
        <v>50171959.09</v>
      </c>
      <c r="D11" s="15">
        <v>-0.8</v>
      </c>
      <c r="E11" s="16" t="s">
        <v>39</v>
      </c>
      <c r="F11" s="17" t="s">
        <v>45</v>
      </c>
    </row>
    <row r="12" spans="1:6" s="18" customFormat="1" ht="15">
      <c r="A12" s="12"/>
      <c r="B12" s="13"/>
      <c r="C12" s="14"/>
      <c r="D12" s="15"/>
      <c r="E12" s="14"/>
      <c r="F12" s="17"/>
    </row>
    <row r="13" spans="1:6" s="18" customFormat="1" ht="15">
      <c r="A13" s="12"/>
      <c r="B13" s="13"/>
      <c r="C13" s="14"/>
      <c r="D13" s="15"/>
      <c r="E13" s="14"/>
      <c r="F13" s="17"/>
    </row>
    <row r="14" spans="1:6" s="18" customFormat="1" ht="15">
      <c r="A14" s="12"/>
      <c r="B14" s="13"/>
      <c r="C14" s="14"/>
      <c r="D14" s="15"/>
      <c r="E14" s="14"/>
      <c r="F14" s="17"/>
    </row>
    <row r="15" spans="1:6" s="18" customFormat="1" ht="15">
      <c r="A15" s="12"/>
      <c r="B15" s="13"/>
      <c r="C15" s="14"/>
      <c r="D15" s="15"/>
      <c r="E15" s="14"/>
      <c r="F15" s="17"/>
    </row>
    <row r="16" spans="1:6" ht="15">
      <c r="A16" s="3"/>
      <c r="B16" s="5"/>
      <c r="C16" s="4"/>
      <c r="D16" s="6"/>
      <c r="E16" s="4"/>
      <c r="F16" s="10"/>
    </row>
    <row r="17" spans="1:6" ht="15">
      <c r="A17" s="3"/>
      <c r="B17" s="5"/>
      <c r="C17" s="4"/>
      <c r="D17" s="6"/>
      <c r="E17" s="4"/>
      <c r="F17" s="10"/>
    </row>
    <row r="18" spans="1:6" ht="15">
      <c r="A18" s="3"/>
      <c r="B18" s="5"/>
      <c r="C18" s="4"/>
      <c r="D18" s="6"/>
      <c r="E18" s="4"/>
      <c r="F18" s="10"/>
    </row>
    <row r="19" spans="1:6" ht="15">
      <c r="A19" s="3"/>
      <c r="B19" s="5"/>
      <c r="C19" s="4"/>
      <c r="D19" s="6"/>
      <c r="E19" s="4"/>
      <c r="F19" s="10"/>
    </row>
    <row r="20" spans="1:6" ht="15">
      <c r="A20" s="3"/>
      <c r="B20" s="5"/>
      <c r="C20" s="4"/>
      <c r="D20" s="6"/>
      <c r="E20" s="4"/>
      <c r="F20" s="10"/>
    </row>
    <row r="21" spans="1:6" ht="15">
      <c r="A21" s="3"/>
      <c r="B21" s="5"/>
      <c r="C21" s="4"/>
      <c r="D21" s="6"/>
      <c r="E21" s="4"/>
      <c r="F21" s="10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Danylishyn</dc:creator>
  <cp:keywords/>
  <dc:description/>
  <cp:lastModifiedBy>Lavrenenko</cp:lastModifiedBy>
  <cp:lastPrinted>2017-03-10T07:50:13Z</cp:lastPrinted>
  <dcterms:created xsi:type="dcterms:W3CDTF">2016-08-08T10:54:49Z</dcterms:created>
  <dcterms:modified xsi:type="dcterms:W3CDTF">2020-12-18T08:35:37Z</dcterms:modified>
  <cp:category/>
  <cp:version/>
  <cp:contentType/>
  <cp:contentStatus/>
</cp:coreProperties>
</file>