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ORK\2021\07.2021\12. Родовід_нумезматика_МКУА_78-130721_23.07.2021\МКУА\ВПА+ППА\ППА 3 лота монети\"/>
    </mc:Choice>
  </mc:AlternateContent>
  <bookViews>
    <workbookView xWindow="-15" yWindow="615" windowWidth="21495" windowHeight="9660"/>
  </bookViews>
  <sheets>
    <sheet name="Публічний паспорт активу_монети" sheetId="5" r:id="rId1"/>
    <sheet name="Фото" sheetId="4" r:id="rId2"/>
    <sheet name="Журнал торгів" sheetId="6" r:id="rId3"/>
  </sheets>
  <externalReferences>
    <externalReference r:id="rId4"/>
    <externalReference r:id="rId5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_xlnm._FilterDatabase" localSheetId="0" hidden="1">'Публічний паспорт активу_монети'!$A$6:$Q$6</definedName>
    <definedName name="ListKrit2">MID(CELL("имяфайла",#REF!),SEARCH("[",CELL("имяфайла",#REF!)),256)&amp;"!"</definedName>
    <definedName name="ListKritAll">MID(CELL("имяфайла",#REF!),SEARCH("[",CELL("имяфайла",#REF!)),256)&amp;"!"</definedName>
    <definedName name="будівлі">'[1]Довід кодів типів та груп актив'!#REF!</definedName>
    <definedName name="ГрупиАктиву">'[1]Довід кодів типів та груп актив'!#REF!</definedName>
    <definedName name="Д_заборг">#REF!</definedName>
    <definedName name="земля">'[1]Довід кодів типів та груп актив'!#REF!</definedName>
    <definedName name="Зона">#REF!</definedName>
    <definedName name="І_Монети">#REF!</definedName>
    <definedName name="Інш">'[1]Довід кодів типів та груп актив'!#REF!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ред">#REF!</definedName>
    <definedName name="Кредити">'[1]Довід кодів типів та груп актив'!#REF!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омер">#REF!</definedName>
    <definedName name="обл">#REF!</definedName>
    <definedName name="_xlnm.Print_Area" localSheetId="0">'Публічний паспорт активу_монети'!$A$1:$Q$92</definedName>
    <definedName name="ОЗ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Нерухомості">#REF!</definedName>
    <definedName name="транспорт">'[1]Довід кодів типів та груп актив'!#REF!</definedName>
    <definedName name="Ц_папери">#REF!</definedName>
    <definedName name="Ю_Монети">#REF!</definedName>
  </definedNames>
  <calcPr calcId="152511" fullPrecision="0"/>
</workbook>
</file>

<file path=xl/calcChain.xml><?xml version="1.0" encoding="utf-8"?>
<calcChain xmlns="http://schemas.openxmlformats.org/spreadsheetml/2006/main">
  <c r="P88" i="5" l="1"/>
  <c r="O88" i="5"/>
  <c r="D13" i="6"/>
  <c r="D12" i="6" l="1"/>
  <c r="K88" i="5" l="1"/>
  <c r="N88" i="5"/>
  <c r="D6" i="6"/>
</calcChain>
</file>

<file path=xl/sharedStrings.xml><?xml version="1.0" encoding="utf-8"?>
<sst xmlns="http://schemas.openxmlformats.org/spreadsheetml/2006/main" count="859" uniqueCount="257">
  <si>
    <t>Держава</t>
  </si>
  <si>
    <t>Правитель</t>
  </si>
  <si>
    <t>Вік (рік) випуску</t>
  </si>
  <si>
    <t>Матеріал виготовлення</t>
  </si>
  <si>
    <t>Збереження</t>
  </si>
  <si>
    <t>Опис активу</t>
  </si>
  <si>
    <t>Інформація за висновками мистецтвознавців</t>
  </si>
  <si>
    <t>№ з/п</t>
  </si>
  <si>
    <t>Найменування активу</t>
  </si>
  <si>
    <t xml:space="preserve">Первісна вартість, грн. </t>
  </si>
  <si>
    <t>Оціночна вартість, грн. без ПДВ</t>
  </si>
  <si>
    <t>Оригінал (о), копія (к), Імітація (і)</t>
  </si>
  <si>
    <t>о</t>
  </si>
  <si>
    <t>Відмінне</t>
  </si>
  <si>
    <t>-</t>
  </si>
  <si>
    <t>Фото активу (майна):</t>
  </si>
  <si>
    <t>1. Характеристика майна</t>
  </si>
  <si>
    <t>2. Графічні матеріали</t>
  </si>
  <si>
    <t>2.1. Фотофіксація</t>
  </si>
  <si>
    <t>добре</t>
  </si>
  <si>
    <t>Всього</t>
  </si>
  <si>
    <t>Інформація щодо незалежної оцінки:</t>
  </si>
  <si>
    <t>Назва оцінювача (СОД)</t>
  </si>
  <si>
    <t xml:space="preserve">ТОВ "Європейський центр консалтингу та оцінки"
</t>
  </si>
  <si>
    <t>Сертифікат №</t>
  </si>
  <si>
    <t>506/18</t>
  </si>
  <si>
    <t>Дата оцінки</t>
  </si>
  <si>
    <t>Журнал торгів:</t>
  </si>
  <si>
    <t>№</t>
  </si>
  <si>
    <t>Дата проведення:</t>
  </si>
  <si>
    <t>Початкова вартість, грн. з ПДВ:</t>
  </si>
  <si>
    <t>Ціна продажу:</t>
  </si>
  <si>
    <t>Інше</t>
  </si>
  <si>
    <t>драхма (?)</t>
  </si>
  <si>
    <t>2 орли, голова Зевса</t>
  </si>
  <si>
    <t>Птолемей</t>
  </si>
  <si>
    <t>Єгипет Олександрія</t>
  </si>
  <si>
    <t>ІІ ст. до н.е.</t>
  </si>
  <si>
    <t>мідь</t>
  </si>
  <si>
    <t>монета</t>
  </si>
  <si>
    <t>антанініан</t>
  </si>
  <si>
    <t>Воїн зі смолоскипом та луком/портрет імператора</t>
  </si>
  <si>
    <t>Авреліан (270-275)</t>
  </si>
  <si>
    <t>Давній Рим</t>
  </si>
  <si>
    <t>ІІІ ст. н.е.</t>
  </si>
  <si>
    <t>Фолліс (?)</t>
  </si>
  <si>
    <t>Воїн на кораблі з Вікторією, на руці/ портрет імператора</t>
  </si>
  <si>
    <t>Констанцій ІІ (337-361)</t>
  </si>
  <si>
    <t>ІV ст.  н.е.</t>
  </si>
  <si>
    <t>2 денарії</t>
  </si>
  <si>
    <t>Жіноча фігура з головою жінки у руці/портрет імператора</t>
  </si>
  <si>
    <t>Галерій Валерій Максимін ІІ Даза (305-313)</t>
  </si>
  <si>
    <t>ІV ст. н.е.</t>
  </si>
  <si>
    <t>срібло?</t>
  </si>
  <si>
    <t>Персоніфікація миру/портрет імператора</t>
  </si>
  <si>
    <t>Галліен (254-268)</t>
  </si>
  <si>
    <t>срібло</t>
  </si>
  <si>
    <t>Фолліс</t>
  </si>
  <si>
    <t>Фігура з олівковою гілкою у руці/голова Олени</t>
  </si>
  <si>
    <t>Єлена (306-330)</t>
  </si>
  <si>
    <t>задовільне</t>
  </si>
  <si>
    <t>Жіноча постать з гілкою в руці портрет імператора</t>
  </si>
  <si>
    <t>Квінтіл (270 р.)</t>
  </si>
  <si>
    <t>Вовчиця з ромулом та Ремом голова воїна в шоломі</t>
  </si>
  <si>
    <t>Константін І (306-337)</t>
  </si>
  <si>
    <t>Вовчиця з ромулом та Ремом/голова воїна у шоломі</t>
  </si>
  <si>
    <t>Два полонених під штандартом/портрет імператора</t>
  </si>
  <si>
    <t>Ліціній І (307-323)</t>
  </si>
  <si>
    <t>Воїн зі списом/портрет імператора</t>
  </si>
  <si>
    <t>Максіміан Геркулес (286-310)</t>
  </si>
  <si>
    <t>ІІІ-ІV ст. н.е.</t>
  </si>
  <si>
    <t>Проб (277-282)</t>
  </si>
  <si>
    <t>гемідрахма</t>
  </si>
  <si>
    <t>Голова бика</t>
  </si>
  <si>
    <t>?</t>
  </si>
  <si>
    <t>Колхіда</t>
  </si>
  <si>
    <t>~Х в. до н.е.</t>
  </si>
  <si>
    <t>Афіна, голова цара</t>
  </si>
  <si>
    <t>Лісімах (306-281)</t>
  </si>
  <si>
    <t>Фракія</t>
  </si>
  <si>
    <t>к</t>
  </si>
  <si>
    <t>Воїн з щитом та списом/ портрет імператора</t>
  </si>
  <si>
    <t>Гордіан ІІІ (238-244)</t>
  </si>
  <si>
    <t>Портрет імператора/ Юнона</t>
  </si>
  <si>
    <t>Філіп І Араб.</t>
  </si>
  <si>
    <t>денарій</t>
  </si>
  <si>
    <t>Сидяча жіноча фігура/портрет імператора</t>
  </si>
  <si>
    <t>Адріан (117-138)</t>
  </si>
  <si>
    <t>ІІ ст.  н.е.</t>
  </si>
  <si>
    <t>Воїн/портрет імператора</t>
  </si>
  <si>
    <t>Олександр Север (222-235)</t>
  </si>
  <si>
    <t>Стояча жіноча фігура/портрет імператора</t>
  </si>
  <si>
    <t>Антонін Пій (138-161)</t>
  </si>
  <si>
    <t>ІІ ст. н.е.</t>
  </si>
  <si>
    <t>Зображення Нептуна/портрет імператора</t>
  </si>
  <si>
    <t>Веспасіан (69-79 р.)</t>
  </si>
  <si>
    <t>Давній  Рим</t>
  </si>
  <si>
    <t>І ст. н.е.</t>
  </si>
  <si>
    <t>Мінерва на троні/портрет імператора</t>
  </si>
  <si>
    <t>Гордіан І (238)</t>
  </si>
  <si>
    <t>Персоніфікація радощів/портрет Д. Клари</t>
  </si>
  <si>
    <t>Дідія Клара (193 р. н.е.)</t>
  </si>
  <si>
    <t>Зображення Мінерви (?)/портрет імператора</t>
  </si>
  <si>
    <t>Доміціан (81-96 р.р.)</t>
  </si>
  <si>
    <t>антонініан</t>
  </si>
  <si>
    <t>Стояча фігура/портрет імператора</t>
  </si>
  <si>
    <t>Каракалла (211-217 р.р.)</t>
  </si>
  <si>
    <t>Квадріга, портрет імператора</t>
  </si>
  <si>
    <t>Константін І (306-337 р.р.)</t>
  </si>
  <si>
    <t>Сидяча постать Роми (?)/портрет імператора</t>
  </si>
  <si>
    <t>Коммод (180-192)</t>
  </si>
  <si>
    <t>Персоніфікація радощів/портрет імператриці</t>
  </si>
  <si>
    <t>Кріспіна, як жінка Коммода (178-188)</t>
  </si>
  <si>
    <t>Фігура Богині Вікторії/портрет імператора</t>
  </si>
  <si>
    <t>Луцій Вер (161-169)</t>
  </si>
  <si>
    <t>Постать Мінерви (?)/портрет імператриці</t>
  </si>
  <si>
    <t>Луцілла як дружина Л. Вера (164-169)</t>
  </si>
  <si>
    <t>Богіня згоди/портрет імператора</t>
  </si>
  <si>
    <t>Максіміліан І (235-238)</t>
  </si>
  <si>
    <t>Сідяча жіноча фігура/портрет імператора</t>
  </si>
  <si>
    <t>Марк Аврелій (161-180)</t>
  </si>
  <si>
    <t>Портрет Марціани/орел</t>
  </si>
  <si>
    <t>Маркіана (~105-114)</t>
  </si>
  <si>
    <t>К</t>
  </si>
  <si>
    <t>Тай та Луцій Цезарі, портрет Августа</t>
  </si>
  <si>
    <t>Октавіан август (27 р. до н.е. - 14 р. н.е.)</t>
  </si>
  <si>
    <t>Уособлення целомудрія/портрет імператриці</t>
  </si>
  <si>
    <t>Отацілія Севера (244-249)</t>
  </si>
  <si>
    <t>Чоловіча фігура/портрет імператора</t>
  </si>
  <si>
    <t>Соптілій Север (193-211)</t>
  </si>
  <si>
    <t>ІІ-III ст. н.е.</t>
  </si>
  <si>
    <t>Чоловіча постать/портрет імператора</t>
  </si>
  <si>
    <t>Гета (211-212)</t>
  </si>
  <si>
    <t>ІII ст. н.е.</t>
  </si>
  <si>
    <t>Монета</t>
  </si>
  <si>
    <t>Портрет місцевого царя, потртре імператора</t>
  </si>
  <si>
    <t>Тіберій? Август?</t>
  </si>
  <si>
    <t>Боспорське царство (?)</t>
  </si>
  <si>
    <t>латунь</t>
  </si>
  <si>
    <t>Богиня з рогу достатку/портрет імператора</t>
  </si>
  <si>
    <t>Таян (98-117 р.)</t>
  </si>
  <si>
    <t>Персоніфікація свбоди/потртрет імператора</t>
  </si>
  <si>
    <t>Требоніан Гал (251-253)</t>
  </si>
  <si>
    <t>Фаустина Молодша (161-175)</t>
  </si>
  <si>
    <t>Жіноча фігура/портрет імператриці</t>
  </si>
  <si>
    <t>Фаустина Старша (138-141)</t>
  </si>
  <si>
    <t>Вікторія/портрет імператора</t>
  </si>
  <si>
    <t>Єлапабал (218-222)</t>
  </si>
  <si>
    <t>Трофей голова Ю. Цезаря/трофей</t>
  </si>
  <si>
    <t>(49-44 р. до н.е.) Ю. Цезарь</t>
  </si>
  <si>
    <t>І ст. до н.е.</t>
  </si>
  <si>
    <t xml:space="preserve">Юлія Домна (193-217 ) </t>
  </si>
  <si>
    <t>дідрахма</t>
  </si>
  <si>
    <t>Голова Геліоса/троянда</t>
  </si>
  <si>
    <t>Родос</t>
  </si>
  <si>
    <t>ІV-III в. до н.е.</t>
  </si>
  <si>
    <t>драхма</t>
  </si>
  <si>
    <t>Троянда, голова Геліоса</t>
  </si>
  <si>
    <t>Жертовник з вогнем та 2 фігури, потртрет шаха</t>
  </si>
  <si>
    <t>Солсанідська імперія</t>
  </si>
  <si>
    <t>(отвір, затерта) задовільне</t>
  </si>
  <si>
    <t>Хімера/голуб</t>
  </si>
  <si>
    <t>Сікіон</t>
  </si>
  <si>
    <t>ІV в. до н.е.</t>
  </si>
  <si>
    <t>дупондій</t>
  </si>
  <si>
    <t>Патора в короні/сидяча фігкр, потрет імператора</t>
  </si>
  <si>
    <t>лепта?</t>
  </si>
  <si>
    <t>Голова сатира/голова бика</t>
  </si>
  <si>
    <t>Пантікапей</t>
  </si>
  <si>
    <t>ІІІ ст. до н.е.</t>
  </si>
  <si>
    <t>тетрадрахма</t>
  </si>
  <si>
    <t>Портрет Августа/портрет Нерона</t>
  </si>
  <si>
    <t>Нерон (54-68)</t>
  </si>
  <si>
    <t>Олександрія (Римська провінція Єгипет)</t>
  </si>
  <si>
    <t>І ст.  н.е.</t>
  </si>
  <si>
    <t>Зображення Сераписа (?) Августа (?)/портрет Нерона</t>
  </si>
  <si>
    <t>Вікторія, портрет імператора</t>
  </si>
  <si>
    <t>Валентініан І (364-375)</t>
  </si>
  <si>
    <t>3 пфенніга</t>
  </si>
  <si>
    <t>Герб/держава</t>
  </si>
  <si>
    <t>Леопольд І (1657-1705)</t>
  </si>
  <si>
    <t>Священна Римська Імперія</t>
  </si>
  <si>
    <t>1969 р.</t>
  </si>
  <si>
    <t>Воїн з полоненим/голова імператора</t>
  </si>
  <si>
    <t>Валент (364-378)</t>
  </si>
  <si>
    <t>Вікторія/голова імператора</t>
  </si>
  <si>
    <t>Валентініан ІІ? (375-393)</t>
  </si>
  <si>
    <t>Воїн з полоненим/портрет імператора</t>
  </si>
  <si>
    <t>Валентініан (364-375)</t>
  </si>
  <si>
    <t>Написи у вінку, голова імператора</t>
  </si>
  <si>
    <t>Граціан (376-383)</t>
  </si>
  <si>
    <t>Воїн, що заколов ворога, потрет імператора</t>
  </si>
  <si>
    <t>Вікторія?</t>
  </si>
  <si>
    <t>2 солдати, голова імператора</t>
  </si>
  <si>
    <t>Константін ІІ (337-340)</t>
  </si>
  <si>
    <t>Вікторія на кораблі, голова в шлемі</t>
  </si>
  <si>
    <t>Міські ворота, голова імператора</t>
  </si>
  <si>
    <t>Крісп (317-326)</t>
  </si>
  <si>
    <t>Палиця та горит з луком/зображення Геракла</t>
  </si>
  <si>
    <t>Олександр Македонський? (336-323 р.р.)</t>
  </si>
  <si>
    <t>Македонія</t>
  </si>
  <si>
    <t>ІV ст. до н.е.</t>
  </si>
  <si>
    <t>Голова Фауста/стояча фігура</t>
  </si>
  <si>
    <t>Флавія Максіма Фауста(307-326)</t>
  </si>
  <si>
    <t>Хрест на голгофі/літера В</t>
  </si>
  <si>
    <t>Васілій І (867-886)</t>
  </si>
  <si>
    <t>Візантійська Імперія м. Херсон</t>
  </si>
  <si>
    <t>ІХ ст.</t>
  </si>
  <si>
    <t>Голова Німфи/Колесниця</t>
  </si>
  <si>
    <t>Сиракузи</t>
  </si>
  <si>
    <t>Др. Греція</t>
  </si>
  <si>
    <t>V ст.до н.е.</t>
  </si>
  <si>
    <t>Триніжник з дельфіном та орлом, портрет імператора</t>
  </si>
  <si>
    <t>Вітеллій (69 р. до н.е.)</t>
  </si>
  <si>
    <t>сіліква</t>
  </si>
  <si>
    <t>написи у вінку портрет імператора</t>
  </si>
  <si>
    <t>Афіна</t>
  </si>
  <si>
    <t>Лісімах (323-281)</t>
  </si>
  <si>
    <t>306-281 до н.е.</t>
  </si>
  <si>
    <t>написи у вінку, жіноча голова</t>
  </si>
  <si>
    <t>158-149 р.р. до н.е.</t>
  </si>
  <si>
    <t>Голова Афіни/Сова</t>
  </si>
  <si>
    <t>Др.Греція (Афіни)</t>
  </si>
  <si>
    <t>Воїн зі списом та щитом, бюст імператора</t>
  </si>
  <si>
    <t>Лев І (457-474)</t>
  </si>
  <si>
    <t>Східно-Римська імперія</t>
  </si>
  <si>
    <t>V ст. н.е.</t>
  </si>
  <si>
    <t>Інв. номер</t>
  </si>
  <si>
    <t>*вага надається інформаційно згідно Звіту про оцінку</t>
  </si>
  <si>
    <t>Вага (для дорогоцінних металів), гр*</t>
  </si>
  <si>
    <t>Стіл журнальний</t>
  </si>
  <si>
    <t>Підставка з дерева, стільниця зі скла, поміж ними лежача жіноча фігура з гіпсу, размальована</t>
  </si>
  <si>
    <t>н/д</t>
  </si>
  <si>
    <t>Довідник банкнот вільно конвертованих валют</t>
  </si>
  <si>
    <t>Видавництво фірми "Іван та товариство", 1992</t>
  </si>
  <si>
    <t>Росія. Внешекономбанк</t>
  </si>
  <si>
    <t>Фото!</t>
  </si>
  <si>
    <t>\</t>
  </si>
  <si>
    <t>Кількість, штук</t>
  </si>
  <si>
    <t>Місце збереження</t>
  </si>
  <si>
    <t>м. Київ, Сагайдачного, 17</t>
  </si>
  <si>
    <t>Активи №№1-79:</t>
  </si>
  <si>
    <t>в складі лотів GL3N017924,  GL3N017925 (торги не відбулись)</t>
  </si>
  <si>
    <t>лот G32N019393 торги не відбулись</t>
  </si>
  <si>
    <t>Актив №80:</t>
  </si>
  <si>
    <t>лот GL32N017777 торги не відбулись</t>
  </si>
  <si>
    <t>лот GL32N018926 торги не відбулись</t>
  </si>
  <si>
    <t>лот G32N019219 торги не відбулись</t>
  </si>
  <si>
    <t>лот G32N019339 торги не відбулись</t>
  </si>
  <si>
    <t>лот G32N019669 торги не відбулись</t>
  </si>
  <si>
    <t>Актив №81:</t>
  </si>
  <si>
    <t>лот G32N018761 торги не відбулись</t>
  </si>
  <si>
    <t>лот G32N019240 торги не відбулись</t>
  </si>
  <si>
    <t>лот G32N019359 торги не відбулись</t>
  </si>
  <si>
    <t>лот G32N019674 торги не відбулись</t>
  </si>
  <si>
    <t xml:space="preserve"> ПУБЛІЧНИЙ ПАСПОРТ АКТИВУ
Предмети нумізматики, фалеристики та інші предмети колекціонування 
АТ "РОДОВІД БАНК"</t>
  </si>
  <si>
    <t xml:space="preserve">Балансова вартість на 01.07.2021, грн.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</si>
</sst>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_р_._-;\-* #,##0.00_р_._-;_-* &quot;-&quot;??_р_._-;_-@_-"/>
    <numFmt numFmtId="165" formatCode="_-* #,##0.00_₴_-;\-* #,##0.00_₴_-;_-* &quot;-&quot;??_₴_-;_-@_-"/>
    <numFmt numFmtId="166" formatCode="[$-419]General"/>
    <numFmt numFmtId="167" formatCode="#,##0.00_ ;\-#,##0.00\ "/>
    <numFmt numFmtId="168" formatCode="_-* #,##0_₴_-;\-* #,##0_₴_-;_-* &quot;-&quot;??_₴_-;_-@_-"/>
  </numFmts>
  <fonts count="31" x14ac:knownFonts="1">
    <font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Helv"/>
      <charset val="204"/>
    </font>
    <font>
      <sz val="10"/>
      <color indexed="8"/>
      <name val="Times New Roman"/>
      <family val="1"/>
      <charset val="204"/>
    </font>
    <font>
      <u/>
      <sz val="10"/>
      <color indexed="8"/>
      <name val="Times New Roman"/>
      <family val="1"/>
      <charset val="204"/>
    </font>
    <font>
      <sz val="9"/>
      <color indexed="8"/>
      <name val="Consolas"/>
      <family val="2"/>
      <charset val="204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Arial"/>
      <family val="2"/>
      <charset val="204"/>
    </font>
    <font>
      <b/>
      <sz val="9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8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 Cyr"/>
      <charset val="204"/>
    </font>
    <font>
      <b/>
      <sz val="14"/>
      <color rgb="FF333399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u/>
      <sz val="8.8000000000000007"/>
      <color theme="10"/>
      <name val="Calibri"/>
      <family val="2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</font>
    <font>
      <sz val="1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7030A0"/>
      </right>
      <top/>
      <bottom style="thin">
        <color rgb="FF7030A0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</borders>
  <cellStyleXfs count="47">
    <xf numFmtId="0" fontId="0" fillId="0" borderId="0"/>
    <xf numFmtId="0" fontId="2" fillId="0" borderId="0"/>
    <xf numFmtId="0" fontId="5" fillId="0" borderId="0">
      <alignment horizontal="left" vertical="center"/>
    </xf>
    <xf numFmtId="0" fontId="5" fillId="0" borderId="0">
      <alignment horizontal="left" vertical="center"/>
    </xf>
    <xf numFmtId="0" fontId="5" fillId="0" borderId="0">
      <alignment horizontal="left" vertical="top"/>
    </xf>
    <xf numFmtId="0" fontId="6" fillId="0" borderId="0">
      <alignment horizontal="left" vertical="center"/>
    </xf>
    <xf numFmtId="0" fontId="7" fillId="2" borderId="5">
      <alignment vertical="distributed"/>
      <protection locked="0"/>
    </xf>
    <xf numFmtId="4" fontId="7" fillId="2" borderId="5">
      <alignment horizontal="right" vertical="center"/>
      <protection locked="0"/>
    </xf>
    <xf numFmtId="4" fontId="7" fillId="2" borderId="5">
      <alignment horizontal="right" vertical="center"/>
      <protection locked="0"/>
    </xf>
    <xf numFmtId="0" fontId="8" fillId="0" borderId="0"/>
    <xf numFmtId="0" fontId="9" fillId="0" borderId="0">
      <alignment horizontal="center" vertical="center"/>
    </xf>
    <xf numFmtId="0" fontId="10" fillId="0" borderId="0">
      <alignment horizontal="center" vertical="top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1" fillId="0" borderId="0">
      <alignment horizontal="left" vertical="top"/>
    </xf>
    <xf numFmtId="0" fontId="1" fillId="0" borderId="0">
      <alignment horizontal="center" vertical="center"/>
    </xf>
    <xf numFmtId="0" fontId="1" fillId="0" borderId="0">
      <alignment horizontal="center" vertical="center"/>
    </xf>
    <xf numFmtId="0" fontId="1" fillId="0" borderId="0">
      <alignment horizontal="right" vertical="center"/>
    </xf>
    <xf numFmtId="0" fontId="11" fillId="0" borderId="0">
      <alignment horizontal="righ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center" vertical="center"/>
    </xf>
    <xf numFmtId="0" fontId="13" fillId="0" borderId="0">
      <alignment horizontal="center" vertical="center"/>
    </xf>
    <xf numFmtId="0" fontId="12" fillId="0" borderId="0">
      <alignment horizontal="right" vertical="center"/>
    </xf>
    <xf numFmtId="0" fontId="14" fillId="0" borderId="0">
      <alignment horizontal="center" vertical="top"/>
    </xf>
    <xf numFmtId="0" fontId="12" fillId="0" borderId="0">
      <alignment horizontal="center" vertical="center"/>
    </xf>
    <xf numFmtId="0" fontId="12" fillId="0" borderId="0">
      <alignment horizontal="center" vertical="center"/>
    </xf>
    <xf numFmtId="0" fontId="5" fillId="0" borderId="0">
      <alignment horizontal="left" vertical="top"/>
    </xf>
    <xf numFmtId="0" fontId="9" fillId="0" borderId="0">
      <alignment horizontal="left" vertical="top"/>
    </xf>
    <xf numFmtId="0" fontId="6" fillId="0" borderId="0">
      <alignment horizontal="left" vertical="center"/>
    </xf>
    <xf numFmtId="0" fontId="15" fillId="0" borderId="0">
      <alignment horizontal="center" vertical="top"/>
    </xf>
    <xf numFmtId="0" fontId="10" fillId="0" borderId="0">
      <alignment horizontal="center" vertical="top"/>
    </xf>
    <xf numFmtId="0" fontId="16" fillId="0" borderId="0">
      <alignment horizontal="left" vertical="top"/>
    </xf>
    <xf numFmtId="0" fontId="9" fillId="0" borderId="0">
      <alignment horizontal="center" vertical="center"/>
    </xf>
    <xf numFmtId="0" fontId="17" fillId="0" borderId="0">
      <alignment horizontal="left" vertical="top"/>
    </xf>
    <xf numFmtId="0" fontId="1" fillId="0" borderId="0">
      <alignment horizontal="left" vertical="center"/>
    </xf>
    <xf numFmtId="0" fontId="18" fillId="0" borderId="0"/>
    <xf numFmtId="0" fontId="4" fillId="0" borderId="0"/>
    <xf numFmtId="165" fontId="8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8" fillId="0" borderId="0" applyFont="0" applyFill="0" applyBorder="0" applyAlignment="0" applyProtection="0"/>
    <xf numFmtId="164" fontId="3" fillId="0" borderId="0" applyFont="0" applyFill="0" applyBorder="0" applyAlignment="0" applyProtection="0"/>
    <xf numFmtId="166" fontId="20" fillId="0" borderId="0"/>
    <xf numFmtId="166" fontId="20" fillId="0" borderId="0"/>
    <xf numFmtId="0" fontId="8" fillId="0" borderId="0"/>
    <xf numFmtId="165" fontId="8" fillId="0" borderId="0" applyFon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</cellStyleXfs>
  <cellXfs count="107">
    <xf numFmtId="0" fontId="0" fillId="0" borderId="0" xfId="0"/>
    <xf numFmtId="0" fontId="0" fillId="0" borderId="0" xfId="0"/>
    <xf numFmtId="0" fontId="22" fillId="0" borderId="0" xfId="0" applyFont="1" applyFill="1" applyAlignment="1">
      <alignment vertical="center" wrapText="1"/>
    </xf>
    <xf numFmtId="0" fontId="22" fillId="0" borderId="0" xfId="0" applyFont="1" applyFill="1" applyAlignment="1">
      <alignment wrapText="1"/>
    </xf>
    <xf numFmtId="0" fontId="22" fillId="0" borderId="0" xfId="0" applyFont="1" applyFill="1" applyAlignment="1">
      <alignment horizontal="center" vertical="center" wrapText="1"/>
    </xf>
    <xf numFmtId="0" fontId="22" fillId="5" borderId="0" xfId="0" applyFont="1" applyFill="1" applyAlignment="1">
      <alignment horizontal="center" vertical="center" wrapText="1"/>
    </xf>
    <xf numFmtId="4" fontId="22" fillId="0" borderId="9" xfId="0" applyNumberFormat="1" applyFont="1" applyFill="1" applyBorder="1" applyAlignment="1">
      <alignment horizontal="right" vertical="center" wrapText="1"/>
    </xf>
    <xf numFmtId="4" fontId="25" fillId="0" borderId="1" xfId="0" applyNumberFormat="1" applyFont="1" applyFill="1" applyBorder="1" applyAlignment="1">
      <alignment wrapText="1"/>
    </xf>
    <xf numFmtId="0" fontId="26" fillId="0" borderId="0" xfId="0" applyFont="1" applyFill="1" applyAlignment="1">
      <alignment vertical="center" wrapText="1"/>
    </xf>
    <xf numFmtId="166" fontId="27" fillId="4" borderId="1" xfId="43" applyFont="1" applyFill="1" applyBorder="1" applyAlignment="1">
      <alignment horizontal="center" vertical="center" wrapText="1"/>
    </xf>
    <xf numFmtId="1" fontId="13" fillId="0" borderId="1" xfId="0" applyNumberFormat="1" applyFont="1" applyFill="1" applyBorder="1" applyAlignment="1" applyProtection="1">
      <alignment horizontal="center" vertical="center" wrapText="1"/>
    </xf>
    <xf numFmtId="1" fontId="5" fillId="0" borderId="4" xfId="0" applyNumberFormat="1" applyFont="1" applyFill="1" applyBorder="1" applyAlignment="1" applyProtection="1">
      <alignment horizontal="center" vertical="center" wrapText="1"/>
    </xf>
    <xf numFmtId="0" fontId="22" fillId="0" borderId="1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26" fillId="0" borderId="1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2" fillId="0" borderId="2" xfId="0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4" fontId="22" fillId="0" borderId="0" xfId="0" applyNumberFormat="1" applyFont="1" applyFill="1" applyAlignment="1">
      <alignment vertical="center" wrapText="1"/>
    </xf>
    <xf numFmtId="0" fontId="22" fillId="0" borderId="1" xfId="0" quotePrefix="1" applyFont="1" applyFill="1" applyBorder="1" applyAlignment="1">
      <alignment horizontal="center" vertical="center" wrapText="1"/>
    </xf>
    <xf numFmtId="0" fontId="26" fillId="0" borderId="2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vertical="center" wrapText="1"/>
    </xf>
    <xf numFmtId="0" fontId="25" fillId="0" borderId="1" xfId="0" applyNumberFormat="1" applyFont="1" applyFill="1" applyBorder="1" applyAlignment="1">
      <alignment horizontal="center" wrapText="1"/>
    </xf>
    <xf numFmtId="0" fontId="25" fillId="0" borderId="1" xfId="0" applyFont="1" applyFill="1" applyBorder="1" applyAlignment="1">
      <alignment wrapText="1"/>
    </xf>
    <xf numFmtId="0" fontId="22" fillId="0" borderId="0" xfId="0" applyFont="1"/>
    <xf numFmtId="1" fontId="13" fillId="0" borderId="1" xfId="0" applyNumberFormat="1" applyFont="1" applyFill="1" applyBorder="1" applyAlignment="1" applyProtection="1">
      <alignment horizontal="center" vertical="center" wrapText="1"/>
    </xf>
    <xf numFmtId="0" fontId="22" fillId="0" borderId="0" xfId="0" applyFont="1" applyFill="1" applyAlignment="1">
      <alignment vertical="center"/>
    </xf>
    <xf numFmtId="0" fontId="29" fillId="0" borderId="0" xfId="0" applyFont="1" applyFill="1" applyAlignment="1">
      <alignment horizontal="center" vertical="center" wrapText="1"/>
    </xf>
    <xf numFmtId="0" fontId="29" fillId="0" borderId="0" xfId="0" applyFont="1" applyFill="1" applyAlignment="1">
      <alignment vertical="center" wrapText="1"/>
    </xf>
    <xf numFmtId="0" fontId="30" fillId="0" borderId="0" xfId="0" applyFont="1" applyFill="1" applyAlignment="1">
      <alignment vertical="center" wrapText="1"/>
    </xf>
    <xf numFmtId="0" fontId="22" fillId="0" borderId="1" xfId="0" applyFont="1" applyFill="1" applyBorder="1" applyAlignment="1">
      <alignment horizontal="center" vertical="center"/>
    </xf>
    <xf numFmtId="0" fontId="22" fillId="5" borderId="1" xfId="0" applyFont="1" applyFill="1" applyBorder="1" applyAlignment="1">
      <alignment horizontal="left" vertical="center" wrapText="1"/>
    </xf>
    <xf numFmtId="4" fontId="22" fillId="5" borderId="1" xfId="0" applyNumberFormat="1" applyFont="1" applyFill="1" applyBorder="1" applyAlignment="1">
      <alignment horizontal="right" vertical="center" wrapText="1"/>
    </xf>
    <xf numFmtId="4" fontId="5" fillId="0" borderId="1" xfId="0" applyNumberFormat="1" applyFont="1" applyFill="1" applyBorder="1" applyAlignment="1">
      <alignment horizontal="right" vertical="center"/>
    </xf>
    <xf numFmtId="4" fontId="22" fillId="0" borderId="1" xfId="0" applyNumberFormat="1" applyFont="1" applyFill="1" applyBorder="1" applyAlignment="1">
      <alignment horizontal="right" vertical="center" wrapText="1"/>
    </xf>
    <xf numFmtId="1" fontId="13" fillId="0" borderId="1" xfId="0" applyNumberFormat="1" applyFont="1" applyFill="1" applyBorder="1" applyAlignment="1" applyProtection="1">
      <alignment horizontal="center" vertical="center" wrapText="1"/>
    </xf>
    <xf numFmtId="1" fontId="13" fillId="0" borderId="1" xfId="0" applyNumberFormat="1" applyFont="1" applyFill="1" applyBorder="1" applyAlignment="1" applyProtection="1">
      <alignment horizontal="center" vertical="center" wrapText="1"/>
    </xf>
    <xf numFmtId="1" fontId="13" fillId="0" borderId="2" xfId="0" applyNumberFormat="1" applyFont="1" applyFill="1" applyBorder="1" applyAlignment="1" applyProtection="1">
      <alignment horizontal="center" vertical="center" wrapText="1"/>
    </xf>
    <xf numFmtId="0" fontId="23" fillId="0" borderId="3" xfId="44" applyFont="1" applyBorder="1" applyAlignment="1">
      <alignment horizontal="center" vertical="center"/>
    </xf>
    <xf numFmtId="0" fontId="23" fillId="0" borderId="3" xfId="44" applyFont="1" applyBorder="1" applyAlignment="1">
      <alignment horizontal="center" vertical="center" wrapText="1"/>
    </xf>
    <xf numFmtId="165" fontId="5" fillId="0" borderId="1" xfId="45" applyNumberFormat="1" applyFont="1" applyBorder="1" applyAlignment="1">
      <alignment horizontal="center" vertical="center"/>
    </xf>
    <xf numFmtId="14" fontId="5" fillId="0" borderId="1" xfId="44" applyNumberFormat="1" applyFont="1" applyBorder="1" applyAlignment="1">
      <alignment vertical="center"/>
    </xf>
    <xf numFmtId="165" fontId="5" fillId="0" borderId="1" xfId="45" applyNumberFormat="1" applyFont="1" applyFill="1" applyBorder="1" applyAlignment="1">
      <alignment vertical="center"/>
    </xf>
    <xf numFmtId="168" fontId="5" fillId="0" borderId="1" xfId="45" applyNumberFormat="1" applyFont="1" applyBorder="1" applyAlignment="1">
      <alignment horizontal="center" vertical="center"/>
    </xf>
    <xf numFmtId="14" fontId="5" fillId="0" borderId="1" xfId="44" applyNumberFormat="1" applyFont="1" applyBorder="1" applyAlignment="1">
      <alignment vertical="center" wrapText="1"/>
    </xf>
    <xf numFmtId="14" fontId="22" fillId="0" borderId="2" xfId="0" applyNumberFormat="1" applyFont="1" applyFill="1" applyBorder="1"/>
    <xf numFmtId="0" fontId="5" fillId="0" borderId="16" xfId="44" applyFont="1" applyBorder="1" applyAlignment="1">
      <alignment vertical="center"/>
    </xf>
    <xf numFmtId="14" fontId="5" fillId="0" borderId="17" xfId="44" applyNumberFormat="1" applyFont="1" applyBorder="1" applyAlignment="1">
      <alignment vertical="center" wrapText="1"/>
    </xf>
    <xf numFmtId="165" fontId="5" fillId="0" borderId="17" xfId="45" applyNumberFormat="1" applyFont="1" applyFill="1" applyBorder="1" applyAlignment="1">
      <alignment vertical="center"/>
    </xf>
    <xf numFmtId="165" fontId="5" fillId="0" borderId="17" xfId="45" applyNumberFormat="1" applyFont="1" applyBorder="1" applyAlignment="1">
      <alignment horizontal="center" vertical="center"/>
    </xf>
    <xf numFmtId="0" fontId="5" fillId="0" borderId="19" xfId="44" applyFont="1" applyBorder="1" applyAlignment="1">
      <alignment vertical="center"/>
    </xf>
    <xf numFmtId="0" fontId="5" fillId="0" borderId="23" xfId="44" applyFont="1" applyBorder="1" applyAlignment="1">
      <alignment vertical="center"/>
    </xf>
    <xf numFmtId="14" fontId="5" fillId="0" borderId="24" xfId="44" applyNumberFormat="1" applyFont="1" applyBorder="1" applyAlignment="1">
      <alignment vertical="center" wrapText="1"/>
    </xf>
    <xf numFmtId="165" fontId="5" fillId="0" borderId="24" xfId="45" applyNumberFormat="1" applyFont="1" applyFill="1" applyBorder="1" applyAlignment="1">
      <alignment vertical="center"/>
    </xf>
    <xf numFmtId="168" fontId="5" fillId="0" borderId="24" xfId="45" applyNumberFormat="1" applyFont="1" applyBorder="1" applyAlignment="1">
      <alignment horizontal="center" vertical="center"/>
    </xf>
    <xf numFmtId="14" fontId="22" fillId="0" borderId="27" xfId="0" applyNumberFormat="1" applyFont="1" applyFill="1" applyBorder="1"/>
    <xf numFmtId="0" fontId="5" fillId="0" borderId="29" xfId="44" applyFont="1" applyBorder="1" applyAlignment="1">
      <alignment vertical="center"/>
    </xf>
    <xf numFmtId="165" fontId="5" fillId="0" borderId="30" xfId="45" applyNumberFormat="1" applyFont="1" applyBorder="1" applyAlignment="1">
      <alignment horizontal="center" vertical="center"/>
    </xf>
    <xf numFmtId="14" fontId="22" fillId="0" borderId="1" xfId="0" applyNumberFormat="1" applyFont="1" applyBorder="1" applyAlignment="1">
      <alignment horizontal="right" vertical="center"/>
    </xf>
    <xf numFmtId="14" fontId="22" fillId="0" borderId="8" xfId="0" applyNumberFormat="1" applyFont="1" applyBorder="1"/>
    <xf numFmtId="165" fontId="5" fillId="0" borderId="2" xfId="45" applyNumberFormat="1" applyFont="1" applyBorder="1" applyAlignment="1">
      <alignment horizontal="center" vertical="center"/>
    </xf>
    <xf numFmtId="14" fontId="5" fillId="0" borderId="8" xfId="44" applyNumberFormat="1" applyFont="1" applyBorder="1" applyAlignment="1">
      <alignment vertical="center"/>
    </xf>
    <xf numFmtId="14" fontId="22" fillId="0" borderId="31" xfId="0" applyNumberFormat="1" applyFont="1" applyBorder="1"/>
    <xf numFmtId="165" fontId="5" fillId="0" borderId="28" xfId="45" applyNumberFormat="1" applyFont="1" applyBorder="1" applyAlignment="1">
      <alignment horizontal="center" vertical="center"/>
    </xf>
    <xf numFmtId="14" fontId="22" fillId="0" borderId="8" xfId="0" applyNumberFormat="1" applyFont="1" applyFill="1" applyBorder="1"/>
    <xf numFmtId="14" fontId="22" fillId="0" borderId="24" xfId="0" applyNumberFormat="1" applyFont="1" applyBorder="1" applyAlignment="1">
      <alignment horizontal="right" vertical="center"/>
    </xf>
    <xf numFmtId="14" fontId="22" fillId="0" borderId="17" xfId="0" applyNumberFormat="1" applyFont="1" applyBorder="1" applyAlignment="1">
      <alignment horizontal="right"/>
    </xf>
    <xf numFmtId="14" fontId="22" fillId="0" borderId="1" xfId="0" applyNumberFormat="1" applyFont="1" applyBorder="1" applyAlignment="1">
      <alignment horizontal="right"/>
    </xf>
    <xf numFmtId="166" fontId="21" fillId="0" borderId="0" xfId="42" applyFont="1" applyFill="1" applyBorder="1" applyAlignment="1">
      <alignment horizontal="center" vertical="center" wrapText="1"/>
    </xf>
    <xf numFmtId="0" fontId="25" fillId="3" borderId="10" xfId="0" applyFont="1" applyFill="1" applyBorder="1" applyAlignment="1">
      <alignment horizontal="center" vertical="center"/>
    </xf>
    <xf numFmtId="0" fontId="25" fillId="3" borderId="11" xfId="0" applyFont="1" applyFill="1" applyBorder="1" applyAlignment="1">
      <alignment horizontal="center" vertical="center"/>
    </xf>
    <xf numFmtId="1" fontId="13" fillId="0" borderId="1" xfId="0" applyNumberFormat="1" applyFont="1" applyFill="1" applyBorder="1" applyAlignment="1" applyProtection="1">
      <alignment horizontal="center" vertical="center" wrapText="1"/>
    </xf>
    <xf numFmtId="1" fontId="13" fillId="0" borderId="3" xfId="0" applyNumberFormat="1" applyFont="1" applyFill="1" applyBorder="1" applyAlignment="1" applyProtection="1">
      <alignment horizontal="center" vertical="center" wrapText="1"/>
    </xf>
    <xf numFmtId="1" fontId="13" fillId="0" borderId="4" xfId="0" applyNumberFormat="1" applyFont="1" applyFill="1" applyBorder="1" applyAlignment="1" applyProtection="1">
      <alignment horizontal="center" vertical="center" wrapText="1"/>
    </xf>
    <xf numFmtId="0" fontId="25" fillId="0" borderId="8" xfId="0" applyFont="1" applyFill="1" applyBorder="1" applyAlignment="1">
      <alignment horizontal="center" vertical="center"/>
    </xf>
    <xf numFmtId="0" fontId="25" fillId="0" borderId="2" xfId="0" applyFont="1" applyFill="1" applyBorder="1" applyAlignment="1">
      <alignment horizontal="center" vertical="center"/>
    </xf>
    <xf numFmtId="1" fontId="13" fillId="0" borderId="2" xfId="0" applyNumberFormat="1" applyFont="1" applyFill="1" applyBorder="1" applyAlignment="1" applyProtection="1">
      <alignment horizontal="center" vertical="center" wrapText="1"/>
    </xf>
    <xf numFmtId="0" fontId="25" fillId="5" borderId="7" xfId="0" applyFont="1" applyFill="1" applyBorder="1" applyAlignment="1">
      <alignment horizontal="center" vertical="center"/>
    </xf>
    <xf numFmtId="0" fontId="25" fillId="5" borderId="8" xfId="0" applyFont="1" applyFill="1" applyBorder="1" applyAlignment="1">
      <alignment horizontal="center" vertical="center"/>
    </xf>
    <xf numFmtId="0" fontId="25" fillId="5" borderId="2" xfId="0" applyFont="1" applyFill="1" applyBorder="1" applyAlignment="1">
      <alignment horizontal="center" vertical="center"/>
    </xf>
    <xf numFmtId="0" fontId="25" fillId="5" borderId="3" xfId="0" applyFont="1" applyFill="1" applyBorder="1" applyAlignment="1">
      <alignment horizontal="center" vertical="center" wrapText="1"/>
    </xf>
    <xf numFmtId="0" fontId="25" fillId="5" borderId="4" xfId="0" applyFont="1" applyFill="1" applyBorder="1" applyAlignment="1">
      <alignment horizontal="center" vertical="center" wrapText="1"/>
    </xf>
    <xf numFmtId="1" fontId="24" fillId="0" borderId="3" xfId="46" applyNumberFormat="1" applyFill="1" applyBorder="1" applyAlignment="1" applyProtection="1">
      <alignment horizontal="center" vertical="center" wrapText="1"/>
    </xf>
    <xf numFmtId="1" fontId="24" fillId="0" borderId="6" xfId="46" applyNumberFormat="1" applyFill="1" applyBorder="1" applyAlignment="1" applyProtection="1">
      <alignment horizontal="center" vertical="center" wrapText="1"/>
    </xf>
    <xf numFmtId="0" fontId="19" fillId="0" borderId="0" xfId="0" applyFont="1" applyAlignment="1">
      <alignment horizontal="center"/>
    </xf>
    <xf numFmtId="0" fontId="5" fillId="0" borderId="18" xfId="44" applyFont="1" applyBorder="1" applyAlignment="1">
      <alignment horizontal="center" vertical="center" wrapText="1"/>
    </xf>
    <xf numFmtId="0" fontId="5" fillId="0" borderId="20" xfId="44" applyFont="1" applyBorder="1" applyAlignment="1">
      <alignment horizontal="center" vertical="center" wrapText="1"/>
    </xf>
    <xf numFmtId="0" fontId="5" fillId="0" borderId="21" xfId="44" applyFont="1" applyBorder="1" applyAlignment="1">
      <alignment horizontal="center" vertical="center" wrapText="1"/>
    </xf>
    <xf numFmtId="0" fontId="5" fillId="0" borderId="22" xfId="44" applyFont="1" applyBorder="1" applyAlignment="1">
      <alignment horizontal="center" vertical="center" wrapText="1"/>
    </xf>
    <xf numFmtId="0" fontId="5" fillId="0" borderId="25" xfId="44" applyFont="1" applyBorder="1" applyAlignment="1">
      <alignment horizontal="center" vertical="center" wrapText="1"/>
    </xf>
    <xf numFmtId="0" fontId="23" fillId="0" borderId="15" xfId="44" applyFont="1" applyBorder="1" applyAlignment="1">
      <alignment horizontal="left" vertical="center"/>
    </xf>
    <xf numFmtId="0" fontId="23" fillId="0" borderId="0" xfId="44" applyFont="1" applyBorder="1" applyAlignment="1">
      <alignment horizontal="left" vertical="center"/>
    </xf>
    <xf numFmtId="0" fontId="23" fillId="0" borderId="26" xfId="44" applyFont="1" applyBorder="1" applyAlignment="1">
      <alignment horizontal="left" vertical="center"/>
    </xf>
    <xf numFmtId="0" fontId="23" fillId="0" borderId="12" xfId="44" applyFont="1" applyBorder="1" applyAlignment="1">
      <alignment horizontal="left" vertical="center"/>
    </xf>
    <xf numFmtId="0" fontId="23" fillId="0" borderId="13" xfId="44" applyFont="1" applyBorder="1" applyAlignment="1">
      <alignment horizontal="left" vertical="center"/>
    </xf>
    <xf numFmtId="0" fontId="23" fillId="0" borderId="14" xfId="44" applyFont="1" applyBorder="1" applyAlignment="1">
      <alignment horizontal="left" vertical="center"/>
    </xf>
    <xf numFmtId="0" fontId="23" fillId="0" borderId="7" xfId="44" applyFont="1" applyFill="1" applyBorder="1" applyAlignment="1">
      <alignment horizontal="left" vertical="center"/>
    </xf>
    <xf numFmtId="0" fontId="23" fillId="0" borderId="2" xfId="44" applyFont="1" applyFill="1" applyBorder="1" applyAlignment="1">
      <alignment horizontal="left" vertical="center"/>
    </xf>
    <xf numFmtId="167" fontId="23" fillId="0" borderId="1" xfId="44" applyNumberFormat="1" applyFont="1" applyFill="1" applyBorder="1" applyAlignment="1">
      <alignment horizontal="center" vertical="center"/>
    </xf>
    <xf numFmtId="0" fontId="23" fillId="0" borderId="7" xfId="44" applyFont="1" applyFill="1" applyBorder="1" applyAlignment="1">
      <alignment horizontal="center" vertical="center"/>
    </xf>
    <xf numFmtId="0" fontId="23" fillId="0" borderId="8" xfId="44" applyFont="1" applyFill="1" applyBorder="1" applyAlignment="1">
      <alignment horizontal="center" vertical="center"/>
    </xf>
    <xf numFmtId="0" fontId="15" fillId="0" borderId="1" xfId="44" applyFont="1" applyBorder="1" applyAlignment="1">
      <alignment horizontal="center" vertical="center"/>
    </xf>
    <xf numFmtId="0" fontId="15" fillId="0" borderId="0" xfId="44" applyFont="1" applyAlignment="1">
      <alignment horizontal="center" vertical="center"/>
    </xf>
    <xf numFmtId="0" fontId="23" fillId="0" borderId="1" xfId="44" applyFont="1" applyFill="1" applyBorder="1" applyAlignment="1">
      <alignment horizontal="center" vertical="center" wrapText="1"/>
    </xf>
    <xf numFmtId="0" fontId="23" fillId="0" borderId="1" xfId="44" applyFont="1" applyFill="1" applyBorder="1" applyAlignment="1">
      <alignment horizontal="center" vertical="center"/>
    </xf>
    <xf numFmtId="14" fontId="23" fillId="0" borderId="1" xfId="44" applyNumberFormat="1" applyFont="1" applyFill="1" applyBorder="1" applyAlignment="1">
      <alignment horizontal="center" vertical="center"/>
    </xf>
  </cellXfs>
  <cellStyles count="47">
    <cellStyle name="14" xfId="6"/>
    <cellStyle name="B" xfId="7"/>
    <cellStyle name="B_Зведена" xfId="8"/>
    <cellStyle name="Excel Built-in Normal" xfId="9"/>
    <cellStyle name="Excel Built-in Normal 2" xfId="42"/>
    <cellStyle name="Excel Built-in Normal 3" xfId="43"/>
    <cellStyle name="S0" xfId="10"/>
    <cellStyle name="S1" xfId="11"/>
    <cellStyle name="S10" xfId="12"/>
    <cellStyle name="S10 2" xfId="13"/>
    <cellStyle name="S10_Опис 3  Антощук 3402 тмц" xfId="14"/>
    <cellStyle name="S11" xfId="15"/>
    <cellStyle name="S12" xfId="16"/>
    <cellStyle name="S13" xfId="17"/>
    <cellStyle name="S14" xfId="18"/>
    <cellStyle name="S15" xfId="19"/>
    <cellStyle name="S16" xfId="20"/>
    <cellStyle name="S17" xfId="21"/>
    <cellStyle name="S18" xfId="22"/>
    <cellStyle name="S19" xfId="23"/>
    <cellStyle name="S2" xfId="24"/>
    <cellStyle name="S20" xfId="25"/>
    <cellStyle name="S21" xfId="26"/>
    <cellStyle name="S22" xfId="27"/>
    <cellStyle name="S23" xfId="3"/>
    <cellStyle name="S24" xfId="4"/>
    <cellStyle name="S25" xfId="5"/>
    <cellStyle name="S26" xfId="28"/>
    <cellStyle name="S28" xfId="29"/>
    <cellStyle name="S3" xfId="2"/>
    <cellStyle name="S4" xfId="30"/>
    <cellStyle name="S5" xfId="31"/>
    <cellStyle name="S6" xfId="32"/>
    <cellStyle name="S7" xfId="33"/>
    <cellStyle name="S8" xfId="34"/>
    <cellStyle name="S9" xfId="35"/>
    <cellStyle name="Гіперпосилання" xfId="46" builtinId="8"/>
    <cellStyle name="Звичайний" xfId="0" builtinId="0"/>
    <cellStyle name="Обычный 2" xfId="36"/>
    <cellStyle name="Обычный 3" xfId="1"/>
    <cellStyle name="Обычный_10080_ПА_обладнання 2" xfId="44"/>
    <cellStyle name="Стиль 1" xfId="37"/>
    <cellStyle name="Финансовый 2" xfId="38"/>
    <cellStyle name="Финансовый 3" xfId="39"/>
    <cellStyle name="Финансовый 4" xfId="40"/>
    <cellStyle name="Финансовый 5" xfId="41"/>
    <cellStyle name="Финансовый_10080_ПА_обладнання 2" xfId="4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419100</xdr:colOff>
      <xdr:row>0</xdr:row>
      <xdr:rowOff>168115</xdr:rowOff>
    </xdr:from>
    <xdr:ext cx="1311480" cy="247320"/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4611350" y="168115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607218</xdr:colOff>
      <xdr:row>2</xdr:row>
      <xdr:rowOff>1904</xdr:rowOff>
    </xdr:from>
    <xdr:to>
      <xdr:col>20</xdr:col>
      <xdr:colOff>107156</xdr:colOff>
      <xdr:row>48</xdr:row>
      <xdr:rowOff>34925</xdr:rowOff>
    </xdr:to>
    <xdr:pic>
      <xdr:nvPicPr>
        <xdr:cNvPr id="21" name="Рисунок 20" descr="20210115_112115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7218" y="363854"/>
          <a:ext cx="11691938" cy="835787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200025</xdr:colOff>
      <xdr:row>48</xdr:row>
      <xdr:rowOff>68579</xdr:rowOff>
    </xdr:from>
    <xdr:to>
      <xdr:col>8</xdr:col>
      <xdr:colOff>390525</xdr:colOff>
      <xdr:row>60</xdr:row>
      <xdr:rowOff>68579</xdr:rowOff>
    </xdr:to>
    <xdr:pic>
      <xdr:nvPicPr>
        <xdr:cNvPr id="3" name="Рисунок 2" descr="OH_5369_5370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09625" y="8755379"/>
          <a:ext cx="4457700" cy="2171700"/>
        </a:xfrm>
        <a:prstGeom prst="rect">
          <a:avLst/>
        </a:prstGeom>
      </xdr:spPr>
    </xdr:pic>
    <xdr:clientData/>
  </xdr:twoCellAnchor>
  <xdr:twoCellAnchor editAs="oneCell">
    <xdr:from>
      <xdr:col>0</xdr:col>
      <xdr:colOff>371475</xdr:colOff>
      <xdr:row>60</xdr:row>
      <xdr:rowOff>133350</xdr:rowOff>
    </xdr:from>
    <xdr:to>
      <xdr:col>6</xdr:col>
      <xdr:colOff>421464</xdr:colOff>
      <xdr:row>72</xdr:row>
      <xdr:rowOff>76914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 t="11069" r="9494" b="17090"/>
        <a:stretch>
          <a:fillRect/>
        </a:stretch>
      </xdr:blipFill>
      <xdr:spPr bwMode="auto">
        <a:xfrm>
          <a:off x="371475" y="10991850"/>
          <a:ext cx="3707589" cy="2115264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6</xdr:col>
      <xdr:colOff>533400</xdr:colOff>
      <xdr:row>59</xdr:row>
      <xdr:rowOff>161925</xdr:rowOff>
    </xdr:from>
    <xdr:to>
      <xdr:col>11</xdr:col>
      <xdr:colOff>198674</xdr:colOff>
      <xdr:row>73</xdr:row>
      <xdr:rowOff>143914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 t="25331" b="5132"/>
        <a:stretch>
          <a:fillRect/>
        </a:stretch>
      </xdr:blipFill>
      <xdr:spPr bwMode="auto">
        <a:xfrm>
          <a:off x="4191000" y="10839450"/>
          <a:ext cx="2713274" cy="2515639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11</xdr:col>
      <xdr:colOff>285750</xdr:colOff>
      <xdr:row>49</xdr:row>
      <xdr:rowOff>38100</xdr:rowOff>
    </xdr:from>
    <xdr:to>
      <xdr:col>17</xdr:col>
      <xdr:colOff>255270</xdr:colOff>
      <xdr:row>69</xdr:row>
      <xdr:rowOff>45720</xdr:rowOff>
    </xdr:to>
    <xdr:pic>
      <xdr:nvPicPr>
        <xdr:cNvPr id="6" name="Рисунок 5" descr="5245_page-0001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991350" y="8905875"/>
          <a:ext cx="3627120" cy="36271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nts%20and%20Settings\&#1055;&#1086;&#1083;&#1100;&#1079;&#1086;&#1074;&#1072;&#1090;&#1077;&#1083;&#1100;\&#1056;&#1072;&#1073;&#1086;&#1095;&#1080;&#1081;%20&#1089;&#1090;&#1086;&#1083;\&#1057;&#1042;&#1054;&#1044;%20C%20&#1060;&#1054;&#1058;&#1054;%20&#1054;&#1041;&#1056;&#1040;&#1041;_&#1085;&#1077;&#1076;&#1086;&#1089;&#1090;&#1072;&#1095;&#1072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айно"/>
      <sheetName val="Нестача"/>
      <sheetName val="Довід кодів типів та груп актив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90"/>
  <sheetViews>
    <sheetView tabSelected="1" zoomScale="80" zoomScaleNormal="80" workbookViewId="0">
      <selection activeCell="A93" sqref="A93:XFD93"/>
    </sheetView>
  </sheetViews>
  <sheetFormatPr defaultColWidth="9.140625" defaultRowHeight="12.75" x14ac:dyDescent="0.2"/>
  <cols>
    <col min="1" max="1" width="6.42578125" style="2" customWidth="1"/>
    <col min="2" max="2" width="10.42578125" style="4" customWidth="1"/>
    <col min="3" max="3" width="16.140625" style="2" customWidth="1"/>
    <col min="4" max="4" width="31.28515625" style="8" customWidth="1"/>
    <col min="5" max="5" width="21.42578125" style="2" customWidth="1"/>
    <col min="6" max="6" width="16" style="2" customWidth="1"/>
    <col min="7" max="7" width="12.28515625" style="2" bestFit="1" customWidth="1"/>
    <col min="8" max="8" width="12.7109375" style="2" bestFit="1" customWidth="1"/>
    <col min="9" max="9" width="12.5703125" style="2" customWidth="1"/>
    <col min="10" max="10" width="10.7109375" style="2" customWidth="1"/>
    <col min="11" max="11" width="5.7109375" style="4" customWidth="1"/>
    <col min="12" max="12" width="10" style="3" customWidth="1"/>
    <col min="13" max="13" width="14" style="3" customWidth="1"/>
    <col min="14" max="14" width="13.85546875" style="3" bestFit="1" customWidth="1"/>
    <col min="15" max="15" width="13.42578125" style="3" customWidth="1"/>
    <col min="16" max="16" width="14.140625" style="3" customWidth="1"/>
    <col min="17" max="17" width="15.140625" style="3" customWidth="1"/>
    <col min="18" max="16384" width="9.140625" style="25"/>
  </cols>
  <sheetData>
    <row r="1" spans="1:20" s="2" customFormat="1" ht="13.9" customHeight="1" x14ac:dyDescent="0.25">
      <c r="A1" s="69" t="s">
        <v>255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</row>
    <row r="2" spans="1:20" s="4" customFormat="1" ht="61.5" customHeight="1" x14ac:dyDescent="0.25">
      <c r="A2" s="69"/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spans="1:20" s="4" customFormat="1" ht="34.9" customHeight="1" x14ac:dyDescent="0.25">
      <c r="A3" s="70" t="s">
        <v>16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1"/>
      <c r="Q3" s="9" t="s">
        <v>17</v>
      </c>
    </row>
    <row r="4" spans="1:20" s="5" customFormat="1" ht="23.25" customHeight="1" x14ac:dyDescent="0.25">
      <c r="A4" s="72" t="s">
        <v>7</v>
      </c>
      <c r="B4" s="72" t="s">
        <v>227</v>
      </c>
      <c r="C4" s="72" t="s">
        <v>8</v>
      </c>
      <c r="D4" s="72" t="s">
        <v>5</v>
      </c>
      <c r="E4" s="78" t="s">
        <v>6</v>
      </c>
      <c r="F4" s="79"/>
      <c r="G4" s="79"/>
      <c r="H4" s="79"/>
      <c r="I4" s="79"/>
      <c r="J4" s="79"/>
      <c r="K4" s="79"/>
      <c r="L4" s="80"/>
      <c r="M4" s="81" t="s">
        <v>239</v>
      </c>
      <c r="N4" s="77" t="s">
        <v>9</v>
      </c>
      <c r="O4" s="72" t="s">
        <v>256</v>
      </c>
      <c r="P4" s="72" t="s">
        <v>10</v>
      </c>
      <c r="Q4" s="73" t="s">
        <v>18</v>
      </c>
    </row>
    <row r="5" spans="1:20" s="2" customFormat="1" ht="55.5" customHeight="1" x14ac:dyDescent="0.25">
      <c r="A5" s="72"/>
      <c r="B5" s="72"/>
      <c r="C5" s="72"/>
      <c r="D5" s="72"/>
      <c r="E5" s="10" t="s">
        <v>1</v>
      </c>
      <c r="F5" s="10" t="s">
        <v>0</v>
      </c>
      <c r="G5" s="10" t="s">
        <v>2</v>
      </c>
      <c r="H5" s="10" t="s">
        <v>3</v>
      </c>
      <c r="I5" s="26" t="s">
        <v>229</v>
      </c>
      <c r="J5" s="10" t="s">
        <v>4</v>
      </c>
      <c r="K5" s="36" t="s">
        <v>238</v>
      </c>
      <c r="L5" s="10" t="s">
        <v>11</v>
      </c>
      <c r="M5" s="82"/>
      <c r="N5" s="77"/>
      <c r="O5" s="72"/>
      <c r="P5" s="72"/>
      <c r="Q5" s="74"/>
    </row>
    <row r="6" spans="1:20" s="2" customFormat="1" x14ac:dyDescent="0.25">
      <c r="A6" s="10">
        <v>1</v>
      </c>
      <c r="B6" s="10">
        <v>2</v>
      </c>
      <c r="C6" s="10">
        <v>3</v>
      </c>
      <c r="D6" s="10">
        <v>4</v>
      </c>
      <c r="E6" s="10">
        <v>5</v>
      </c>
      <c r="F6" s="10">
        <v>6</v>
      </c>
      <c r="G6" s="10">
        <v>7</v>
      </c>
      <c r="H6" s="10">
        <v>8</v>
      </c>
      <c r="I6" s="10">
        <v>9</v>
      </c>
      <c r="J6" s="10">
        <v>10</v>
      </c>
      <c r="K6" s="10">
        <v>11</v>
      </c>
      <c r="L6" s="10">
        <v>12</v>
      </c>
      <c r="M6" s="37">
        <v>13</v>
      </c>
      <c r="N6" s="38">
        <v>14</v>
      </c>
      <c r="O6" s="10">
        <v>15</v>
      </c>
      <c r="P6" s="10">
        <v>16</v>
      </c>
      <c r="Q6" s="10">
        <v>17</v>
      </c>
    </row>
    <row r="7" spans="1:20" s="2" customFormat="1" ht="38.25" x14ac:dyDescent="0.25">
      <c r="A7" s="11">
        <v>1</v>
      </c>
      <c r="B7" s="12">
        <v>3932</v>
      </c>
      <c r="C7" s="13" t="s">
        <v>33</v>
      </c>
      <c r="D7" s="14" t="s">
        <v>34</v>
      </c>
      <c r="E7" s="15" t="s">
        <v>35</v>
      </c>
      <c r="F7" s="16" t="s">
        <v>36</v>
      </c>
      <c r="G7" s="15" t="s">
        <v>37</v>
      </c>
      <c r="H7" s="15" t="s">
        <v>38</v>
      </c>
      <c r="I7" s="17" t="s">
        <v>14</v>
      </c>
      <c r="J7" s="18" t="s">
        <v>13</v>
      </c>
      <c r="K7" s="15">
        <v>1</v>
      </c>
      <c r="L7" s="15" t="s">
        <v>12</v>
      </c>
      <c r="M7" s="15" t="s">
        <v>240</v>
      </c>
      <c r="N7" s="35">
        <v>499.96</v>
      </c>
      <c r="O7" s="35">
        <v>499.96</v>
      </c>
      <c r="P7" s="35">
        <v>500</v>
      </c>
      <c r="Q7" s="83" t="s">
        <v>236</v>
      </c>
      <c r="S7" s="19"/>
      <c r="T7" s="19"/>
    </row>
    <row r="8" spans="1:20" s="2" customFormat="1" ht="38.25" x14ac:dyDescent="0.25">
      <c r="A8" s="11">
        <v>2</v>
      </c>
      <c r="B8" s="12">
        <v>3933</v>
      </c>
      <c r="C8" s="13" t="s">
        <v>33</v>
      </c>
      <c r="D8" s="14" t="s">
        <v>39</v>
      </c>
      <c r="E8" s="15" t="s">
        <v>35</v>
      </c>
      <c r="F8" s="16" t="s">
        <v>36</v>
      </c>
      <c r="G8" s="15" t="s">
        <v>37</v>
      </c>
      <c r="H8" s="15" t="s">
        <v>38</v>
      </c>
      <c r="I8" s="17" t="s">
        <v>14</v>
      </c>
      <c r="J8" s="15" t="s">
        <v>19</v>
      </c>
      <c r="K8" s="15">
        <v>1</v>
      </c>
      <c r="L8" s="15" t="s">
        <v>12</v>
      </c>
      <c r="M8" s="15" t="s">
        <v>240</v>
      </c>
      <c r="N8" s="35">
        <v>499.96</v>
      </c>
      <c r="O8" s="35">
        <v>499.96</v>
      </c>
      <c r="P8" s="35">
        <v>300</v>
      </c>
      <c r="Q8" s="84"/>
      <c r="S8" s="19"/>
      <c r="T8" s="19"/>
    </row>
    <row r="9" spans="1:20" s="2" customFormat="1" ht="38.25" x14ac:dyDescent="0.25">
      <c r="A9" s="11">
        <v>3</v>
      </c>
      <c r="B9" s="12">
        <v>3934</v>
      </c>
      <c r="C9" s="13" t="s">
        <v>40</v>
      </c>
      <c r="D9" s="14" t="s">
        <v>41</v>
      </c>
      <c r="E9" s="15" t="s">
        <v>42</v>
      </c>
      <c r="F9" s="16" t="s">
        <v>43</v>
      </c>
      <c r="G9" s="15" t="s">
        <v>44</v>
      </c>
      <c r="H9" s="15" t="s">
        <v>38</v>
      </c>
      <c r="I9" s="17" t="s">
        <v>14</v>
      </c>
      <c r="J9" s="15" t="s">
        <v>19</v>
      </c>
      <c r="K9" s="15">
        <v>1</v>
      </c>
      <c r="L9" s="15" t="s">
        <v>12</v>
      </c>
      <c r="M9" s="15" t="s">
        <v>240</v>
      </c>
      <c r="N9" s="35">
        <v>833.27</v>
      </c>
      <c r="O9" s="35">
        <v>833.27</v>
      </c>
      <c r="P9" s="35">
        <v>300</v>
      </c>
      <c r="Q9" s="84"/>
      <c r="S9" s="19"/>
      <c r="T9" s="19"/>
    </row>
    <row r="10" spans="1:20" s="2" customFormat="1" ht="38.25" x14ac:dyDescent="0.25">
      <c r="A10" s="11">
        <v>4</v>
      </c>
      <c r="B10" s="12">
        <v>3935</v>
      </c>
      <c r="C10" s="13" t="s">
        <v>45</v>
      </c>
      <c r="D10" s="14" t="s">
        <v>46</v>
      </c>
      <c r="E10" s="15" t="s">
        <v>47</v>
      </c>
      <c r="F10" s="16" t="s">
        <v>43</v>
      </c>
      <c r="G10" s="15" t="s">
        <v>48</v>
      </c>
      <c r="H10" s="15" t="s">
        <v>38</v>
      </c>
      <c r="I10" s="17" t="s">
        <v>14</v>
      </c>
      <c r="J10" s="18" t="s">
        <v>13</v>
      </c>
      <c r="K10" s="15">
        <v>1</v>
      </c>
      <c r="L10" s="15" t="s">
        <v>12</v>
      </c>
      <c r="M10" s="15" t="s">
        <v>240</v>
      </c>
      <c r="N10" s="35">
        <v>333.31</v>
      </c>
      <c r="O10" s="35">
        <v>333.31</v>
      </c>
      <c r="P10" s="35">
        <v>200</v>
      </c>
      <c r="Q10" s="84"/>
      <c r="S10" s="19"/>
      <c r="T10" s="19"/>
    </row>
    <row r="11" spans="1:20" s="2" customFormat="1" ht="38.25" x14ac:dyDescent="0.25">
      <c r="A11" s="11">
        <v>5</v>
      </c>
      <c r="B11" s="12">
        <v>3936</v>
      </c>
      <c r="C11" s="13" t="s">
        <v>49</v>
      </c>
      <c r="D11" s="14" t="s">
        <v>50</v>
      </c>
      <c r="E11" s="15" t="s">
        <v>51</v>
      </c>
      <c r="F11" s="16" t="s">
        <v>43</v>
      </c>
      <c r="G11" s="15" t="s">
        <v>52</v>
      </c>
      <c r="H11" s="15" t="s">
        <v>53</v>
      </c>
      <c r="I11" s="15">
        <v>5.4</v>
      </c>
      <c r="J11" s="18" t="s">
        <v>13</v>
      </c>
      <c r="K11" s="15">
        <v>1</v>
      </c>
      <c r="L11" s="15" t="s">
        <v>12</v>
      </c>
      <c r="M11" s="15" t="s">
        <v>240</v>
      </c>
      <c r="N11" s="35">
        <v>499.96</v>
      </c>
      <c r="O11" s="35">
        <v>499.96</v>
      </c>
      <c r="P11" s="35">
        <v>700</v>
      </c>
      <c r="Q11" s="84"/>
      <c r="S11" s="19"/>
      <c r="T11" s="19"/>
    </row>
    <row r="12" spans="1:20" s="2" customFormat="1" ht="29.25" customHeight="1" x14ac:dyDescent="0.25">
      <c r="A12" s="11">
        <v>6</v>
      </c>
      <c r="B12" s="12">
        <v>3937</v>
      </c>
      <c r="C12" s="13" t="s">
        <v>40</v>
      </c>
      <c r="D12" s="14" t="s">
        <v>54</v>
      </c>
      <c r="E12" s="15" t="s">
        <v>55</v>
      </c>
      <c r="F12" s="16" t="s">
        <v>43</v>
      </c>
      <c r="G12" s="15" t="s">
        <v>44</v>
      </c>
      <c r="H12" s="15" t="s">
        <v>56</v>
      </c>
      <c r="I12" s="15">
        <v>3.4</v>
      </c>
      <c r="J12" s="15" t="s">
        <v>19</v>
      </c>
      <c r="K12" s="15">
        <v>1</v>
      </c>
      <c r="L12" s="15" t="s">
        <v>12</v>
      </c>
      <c r="M12" s="15" t="s">
        <v>240</v>
      </c>
      <c r="N12" s="35">
        <v>499.96</v>
      </c>
      <c r="O12" s="35">
        <v>499.96</v>
      </c>
      <c r="P12" s="35">
        <v>300</v>
      </c>
      <c r="Q12" s="84"/>
      <c r="S12" s="19"/>
      <c r="T12" s="19"/>
    </row>
    <row r="13" spans="1:20" s="2" customFormat="1" ht="29.25" customHeight="1" x14ac:dyDescent="0.25">
      <c r="A13" s="11">
        <v>7</v>
      </c>
      <c r="B13" s="12">
        <v>3938</v>
      </c>
      <c r="C13" s="13" t="s">
        <v>57</v>
      </c>
      <c r="D13" s="14" t="s">
        <v>58</v>
      </c>
      <c r="E13" s="15" t="s">
        <v>59</v>
      </c>
      <c r="F13" s="16" t="s">
        <v>43</v>
      </c>
      <c r="G13" s="15" t="s">
        <v>48</v>
      </c>
      <c r="H13" s="15" t="s">
        <v>38</v>
      </c>
      <c r="I13" s="17" t="s">
        <v>14</v>
      </c>
      <c r="J13" s="15" t="s">
        <v>60</v>
      </c>
      <c r="K13" s="15">
        <v>1</v>
      </c>
      <c r="L13" s="15" t="s">
        <v>12</v>
      </c>
      <c r="M13" s="15" t="s">
        <v>240</v>
      </c>
      <c r="N13" s="35">
        <v>499.96</v>
      </c>
      <c r="O13" s="35">
        <v>499.96</v>
      </c>
      <c r="P13" s="35">
        <v>500</v>
      </c>
      <c r="Q13" s="84"/>
      <c r="S13" s="19"/>
      <c r="T13" s="19"/>
    </row>
    <row r="14" spans="1:20" s="2" customFormat="1" ht="38.25" x14ac:dyDescent="0.25">
      <c r="A14" s="11">
        <v>8</v>
      </c>
      <c r="B14" s="12">
        <v>3939</v>
      </c>
      <c r="C14" s="13" t="s">
        <v>40</v>
      </c>
      <c r="D14" s="14" t="s">
        <v>61</v>
      </c>
      <c r="E14" s="15" t="s">
        <v>62</v>
      </c>
      <c r="F14" s="16" t="s">
        <v>43</v>
      </c>
      <c r="G14" s="15" t="s">
        <v>44</v>
      </c>
      <c r="H14" s="15" t="s">
        <v>38</v>
      </c>
      <c r="I14" s="17" t="s">
        <v>14</v>
      </c>
      <c r="J14" s="18" t="s">
        <v>13</v>
      </c>
      <c r="K14" s="15">
        <v>1</v>
      </c>
      <c r="L14" s="15" t="s">
        <v>12</v>
      </c>
      <c r="M14" s="15" t="s">
        <v>240</v>
      </c>
      <c r="N14" s="35">
        <v>999.92</v>
      </c>
      <c r="O14" s="35">
        <v>999.92</v>
      </c>
      <c r="P14" s="35">
        <v>800</v>
      </c>
      <c r="Q14" s="84"/>
      <c r="S14" s="19"/>
      <c r="T14" s="19"/>
    </row>
    <row r="15" spans="1:20" s="2" customFormat="1" ht="38.25" x14ac:dyDescent="0.25">
      <c r="A15" s="11">
        <v>9</v>
      </c>
      <c r="B15" s="12">
        <v>3940</v>
      </c>
      <c r="C15" s="13" t="s">
        <v>57</v>
      </c>
      <c r="D15" s="14" t="s">
        <v>63</v>
      </c>
      <c r="E15" s="15" t="s">
        <v>64</v>
      </c>
      <c r="F15" s="16" t="s">
        <v>43</v>
      </c>
      <c r="G15" s="15" t="s">
        <v>52</v>
      </c>
      <c r="H15" s="15" t="s">
        <v>38</v>
      </c>
      <c r="I15" s="17" t="s">
        <v>14</v>
      </c>
      <c r="J15" s="15" t="s">
        <v>19</v>
      </c>
      <c r="K15" s="15">
        <v>1</v>
      </c>
      <c r="L15" s="15" t="s">
        <v>12</v>
      </c>
      <c r="M15" s="15" t="s">
        <v>240</v>
      </c>
      <c r="N15" s="35">
        <v>249.98</v>
      </c>
      <c r="O15" s="35">
        <v>249.98</v>
      </c>
      <c r="P15" s="35">
        <v>160</v>
      </c>
      <c r="Q15" s="84"/>
      <c r="S15" s="19"/>
      <c r="T15" s="19"/>
    </row>
    <row r="16" spans="1:20" s="2" customFormat="1" ht="38.25" x14ac:dyDescent="0.25">
      <c r="A16" s="11">
        <v>10</v>
      </c>
      <c r="B16" s="12">
        <v>3941</v>
      </c>
      <c r="C16" s="13" t="s">
        <v>57</v>
      </c>
      <c r="D16" s="14" t="s">
        <v>65</v>
      </c>
      <c r="E16" s="15" t="s">
        <v>64</v>
      </c>
      <c r="F16" s="16" t="s">
        <v>43</v>
      </c>
      <c r="G16" s="15" t="s">
        <v>48</v>
      </c>
      <c r="H16" s="15" t="s">
        <v>38</v>
      </c>
      <c r="I16" s="17" t="s">
        <v>14</v>
      </c>
      <c r="J16" s="15" t="s">
        <v>60</v>
      </c>
      <c r="K16" s="15">
        <v>1</v>
      </c>
      <c r="L16" s="15" t="s">
        <v>12</v>
      </c>
      <c r="M16" s="15" t="s">
        <v>240</v>
      </c>
      <c r="N16" s="35">
        <v>249.98</v>
      </c>
      <c r="O16" s="35">
        <v>249.98</v>
      </c>
      <c r="P16" s="35">
        <v>100</v>
      </c>
      <c r="Q16" s="84"/>
      <c r="S16" s="19"/>
      <c r="T16" s="19"/>
    </row>
    <row r="17" spans="1:20" s="2" customFormat="1" ht="38.25" x14ac:dyDescent="0.25">
      <c r="A17" s="11">
        <v>11</v>
      </c>
      <c r="B17" s="12">
        <v>3942</v>
      </c>
      <c r="C17" s="13" t="s">
        <v>57</v>
      </c>
      <c r="D17" s="14" t="s">
        <v>66</v>
      </c>
      <c r="E17" s="15" t="s">
        <v>67</v>
      </c>
      <c r="F17" s="16" t="s">
        <v>43</v>
      </c>
      <c r="G17" s="15" t="s">
        <v>52</v>
      </c>
      <c r="H17" s="15" t="s">
        <v>38</v>
      </c>
      <c r="I17" s="17" t="s">
        <v>14</v>
      </c>
      <c r="J17" s="15" t="s">
        <v>19</v>
      </c>
      <c r="K17" s="15">
        <v>1</v>
      </c>
      <c r="L17" s="15" t="s">
        <v>12</v>
      </c>
      <c r="M17" s="15" t="s">
        <v>240</v>
      </c>
      <c r="N17" s="35">
        <v>166.65</v>
      </c>
      <c r="O17" s="35">
        <v>166.65</v>
      </c>
      <c r="P17" s="35">
        <v>100</v>
      </c>
      <c r="Q17" s="84"/>
      <c r="S17" s="19"/>
      <c r="T17" s="19"/>
    </row>
    <row r="18" spans="1:20" s="2" customFormat="1" ht="38.25" x14ac:dyDescent="0.25">
      <c r="A18" s="11">
        <v>12</v>
      </c>
      <c r="B18" s="12">
        <v>3943</v>
      </c>
      <c r="C18" s="13" t="s">
        <v>40</v>
      </c>
      <c r="D18" s="14" t="s">
        <v>68</v>
      </c>
      <c r="E18" s="15" t="s">
        <v>69</v>
      </c>
      <c r="F18" s="16" t="s">
        <v>43</v>
      </c>
      <c r="G18" s="15" t="s">
        <v>70</v>
      </c>
      <c r="H18" s="15" t="s">
        <v>38</v>
      </c>
      <c r="I18" s="17" t="s">
        <v>14</v>
      </c>
      <c r="J18" s="15" t="s">
        <v>19</v>
      </c>
      <c r="K18" s="15">
        <v>1</v>
      </c>
      <c r="L18" s="15" t="s">
        <v>12</v>
      </c>
      <c r="M18" s="15" t="s">
        <v>240</v>
      </c>
      <c r="N18" s="35">
        <v>999.92</v>
      </c>
      <c r="O18" s="35">
        <v>999.92</v>
      </c>
      <c r="P18" s="35">
        <v>500</v>
      </c>
      <c r="Q18" s="84"/>
      <c r="S18" s="19"/>
      <c r="T18" s="19"/>
    </row>
    <row r="19" spans="1:20" s="2" customFormat="1" ht="38.25" x14ac:dyDescent="0.25">
      <c r="A19" s="11">
        <v>13</v>
      </c>
      <c r="B19" s="12">
        <v>3944</v>
      </c>
      <c r="C19" s="13" t="s">
        <v>40</v>
      </c>
      <c r="D19" s="14" t="s">
        <v>68</v>
      </c>
      <c r="E19" s="15" t="s">
        <v>71</v>
      </c>
      <c r="F19" s="16" t="s">
        <v>43</v>
      </c>
      <c r="G19" s="15" t="s">
        <v>44</v>
      </c>
      <c r="H19" s="15" t="s">
        <v>38</v>
      </c>
      <c r="I19" s="17" t="s">
        <v>14</v>
      </c>
      <c r="J19" s="18" t="s">
        <v>13</v>
      </c>
      <c r="K19" s="15">
        <v>1</v>
      </c>
      <c r="L19" s="15" t="s">
        <v>12</v>
      </c>
      <c r="M19" s="15" t="s">
        <v>240</v>
      </c>
      <c r="N19" s="35">
        <v>999.92</v>
      </c>
      <c r="O19" s="35">
        <v>999.92</v>
      </c>
      <c r="P19" s="35">
        <v>900</v>
      </c>
      <c r="Q19" s="84"/>
      <c r="S19" s="19"/>
      <c r="T19" s="19"/>
    </row>
    <row r="20" spans="1:20" s="2" customFormat="1" ht="38.25" x14ac:dyDescent="0.25">
      <c r="A20" s="11">
        <v>14</v>
      </c>
      <c r="B20" s="12">
        <v>3946</v>
      </c>
      <c r="C20" s="13" t="s">
        <v>72</v>
      </c>
      <c r="D20" s="14" t="s">
        <v>73</v>
      </c>
      <c r="E20" s="15" t="s">
        <v>74</v>
      </c>
      <c r="F20" s="16" t="s">
        <v>75</v>
      </c>
      <c r="G20" s="15" t="s">
        <v>76</v>
      </c>
      <c r="H20" s="15" t="s">
        <v>56</v>
      </c>
      <c r="I20" s="15">
        <v>1.7</v>
      </c>
      <c r="J20" s="18" t="s">
        <v>13</v>
      </c>
      <c r="K20" s="15">
        <v>1</v>
      </c>
      <c r="L20" s="15" t="s">
        <v>12</v>
      </c>
      <c r="M20" s="15" t="s">
        <v>240</v>
      </c>
      <c r="N20" s="35">
        <v>1333.23</v>
      </c>
      <c r="O20" s="35">
        <v>1333.23</v>
      </c>
      <c r="P20" s="35">
        <v>700</v>
      </c>
      <c r="Q20" s="84"/>
      <c r="S20" s="19"/>
      <c r="T20" s="19"/>
    </row>
    <row r="21" spans="1:20" s="2" customFormat="1" ht="38.25" x14ac:dyDescent="0.25">
      <c r="A21" s="11">
        <v>15</v>
      </c>
      <c r="B21" s="12">
        <v>3947</v>
      </c>
      <c r="C21" s="13" t="s">
        <v>72</v>
      </c>
      <c r="D21" s="14" t="s">
        <v>77</v>
      </c>
      <c r="E21" s="15" t="s">
        <v>78</v>
      </c>
      <c r="F21" s="16" t="s">
        <v>79</v>
      </c>
      <c r="G21" s="15" t="s">
        <v>14</v>
      </c>
      <c r="H21" s="15" t="s">
        <v>56</v>
      </c>
      <c r="I21" s="15">
        <v>1.1000000000000001</v>
      </c>
      <c r="J21" s="18" t="s">
        <v>13</v>
      </c>
      <c r="K21" s="15">
        <v>1</v>
      </c>
      <c r="L21" s="15" t="s">
        <v>80</v>
      </c>
      <c r="M21" s="15" t="s">
        <v>240</v>
      </c>
      <c r="N21" s="35">
        <v>1666.54</v>
      </c>
      <c r="O21" s="35">
        <v>1666.54</v>
      </c>
      <c r="P21" s="35">
        <v>200</v>
      </c>
      <c r="Q21" s="84"/>
      <c r="S21" s="19"/>
      <c r="T21" s="19"/>
    </row>
    <row r="22" spans="1:20" s="2" customFormat="1" ht="38.25" x14ac:dyDescent="0.25">
      <c r="A22" s="11">
        <v>16</v>
      </c>
      <c r="B22" s="12">
        <v>3948</v>
      </c>
      <c r="C22" s="13" t="s">
        <v>40</v>
      </c>
      <c r="D22" s="14" t="s">
        <v>81</v>
      </c>
      <c r="E22" s="15" t="s">
        <v>82</v>
      </c>
      <c r="F22" s="16" t="s">
        <v>43</v>
      </c>
      <c r="G22" s="15" t="s">
        <v>44</v>
      </c>
      <c r="H22" s="15" t="s">
        <v>56</v>
      </c>
      <c r="I22" s="15">
        <v>5.8</v>
      </c>
      <c r="J22" s="18" t="s">
        <v>13</v>
      </c>
      <c r="K22" s="15">
        <v>1</v>
      </c>
      <c r="L22" s="15" t="s">
        <v>12</v>
      </c>
      <c r="M22" s="15" t="s">
        <v>240</v>
      </c>
      <c r="N22" s="35">
        <v>1333.23</v>
      </c>
      <c r="O22" s="35">
        <v>1333.23</v>
      </c>
      <c r="P22" s="35">
        <v>1600</v>
      </c>
      <c r="Q22" s="84"/>
      <c r="S22" s="19"/>
      <c r="T22" s="19"/>
    </row>
    <row r="23" spans="1:20" s="2" customFormat="1" ht="38.25" x14ac:dyDescent="0.25">
      <c r="A23" s="11">
        <v>17</v>
      </c>
      <c r="B23" s="12">
        <v>3949</v>
      </c>
      <c r="C23" s="13" t="s">
        <v>40</v>
      </c>
      <c r="D23" s="14" t="s">
        <v>83</v>
      </c>
      <c r="E23" s="15" t="s">
        <v>84</v>
      </c>
      <c r="F23" s="16" t="s">
        <v>43</v>
      </c>
      <c r="G23" s="15" t="s">
        <v>44</v>
      </c>
      <c r="H23" s="15" t="s">
        <v>56</v>
      </c>
      <c r="I23" s="15">
        <v>3.9</v>
      </c>
      <c r="J23" s="18" t="s">
        <v>13</v>
      </c>
      <c r="K23" s="15">
        <v>1</v>
      </c>
      <c r="L23" s="15" t="s">
        <v>12</v>
      </c>
      <c r="M23" s="15" t="s">
        <v>240</v>
      </c>
      <c r="N23" s="35">
        <v>1333.23</v>
      </c>
      <c r="O23" s="35">
        <v>1333.23</v>
      </c>
      <c r="P23" s="35">
        <v>1600</v>
      </c>
      <c r="Q23" s="84"/>
      <c r="S23" s="19"/>
      <c r="T23" s="19"/>
    </row>
    <row r="24" spans="1:20" s="2" customFormat="1" ht="38.25" x14ac:dyDescent="0.25">
      <c r="A24" s="11">
        <v>18</v>
      </c>
      <c r="B24" s="12">
        <v>3950</v>
      </c>
      <c r="C24" s="13" t="s">
        <v>85</v>
      </c>
      <c r="D24" s="14" t="s">
        <v>86</v>
      </c>
      <c r="E24" s="15" t="s">
        <v>87</v>
      </c>
      <c r="F24" s="16" t="s">
        <v>43</v>
      </c>
      <c r="G24" s="15" t="s">
        <v>88</v>
      </c>
      <c r="H24" s="15" t="s">
        <v>56</v>
      </c>
      <c r="I24" s="15">
        <v>3.3</v>
      </c>
      <c r="J24" s="15" t="s">
        <v>19</v>
      </c>
      <c r="K24" s="15">
        <v>1</v>
      </c>
      <c r="L24" s="15" t="s">
        <v>12</v>
      </c>
      <c r="M24" s="15" t="s">
        <v>240</v>
      </c>
      <c r="N24" s="35">
        <v>416.64</v>
      </c>
      <c r="O24" s="35">
        <v>416.64</v>
      </c>
      <c r="P24" s="35">
        <v>200</v>
      </c>
      <c r="Q24" s="84"/>
      <c r="S24" s="19"/>
      <c r="T24" s="19"/>
    </row>
    <row r="25" spans="1:20" s="2" customFormat="1" ht="38.25" x14ac:dyDescent="0.25">
      <c r="A25" s="11">
        <v>19</v>
      </c>
      <c r="B25" s="12">
        <v>3951</v>
      </c>
      <c r="C25" s="13" t="s">
        <v>85</v>
      </c>
      <c r="D25" s="14" t="s">
        <v>89</v>
      </c>
      <c r="E25" s="15" t="s">
        <v>90</v>
      </c>
      <c r="F25" s="16" t="s">
        <v>43</v>
      </c>
      <c r="G25" s="15" t="s">
        <v>44</v>
      </c>
      <c r="H25" s="15" t="s">
        <v>56</v>
      </c>
      <c r="I25" s="15">
        <v>3.4</v>
      </c>
      <c r="J25" s="18" t="s">
        <v>13</v>
      </c>
      <c r="K25" s="15">
        <v>1</v>
      </c>
      <c r="L25" s="15" t="s">
        <v>80</v>
      </c>
      <c r="M25" s="15" t="s">
        <v>240</v>
      </c>
      <c r="N25" s="35">
        <v>1666.54</v>
      </c>
      <c r="O25" s="35">
        <v>1666.54</v>
      </c>
      <c r="P25" s="35">
        <v>160</v>
      </c>
      <c r="Q25" s="84"/>
      <c r="S25" s="19"/>
      <c r="T25" s="19"/>
    </row>
    <row r="26" spans="1:20" s="2" customFormat="1" ht="38.25" x14ac:dyDescent="0.25">
      <c r="A26" s="11">
        <v>20</v>
      </c>
      <c r="B26" s="12">
        <v>3952</v>
      </c>
      <c r="C26" s="13" t="s">
        <v>85</v>
      </c>
      <c r="D26" s="14" t="s">
        <v>91</v>
      </c>
      <c r="E26" s="15" t="s">
        <v>92</v>
      </c>
      <c r="F26" s="16" t="s">
        <v>43</v>
      </c>
      <c r="G26" s="15" t="s">
        <v>93</v>
      </c>
      <c r="H26" s="15" t="s">
        <v>56</v>
      </c>
      <c r="I26" s="15">
        <v>3.1</v>
      </c>
      <c r="J26" s="15" t="s">
        <v>19</v>
      </c>
      <c r="K26" s="20">
        <v>1</v>
      </c>
      <c r="L26" s="15" t="s">
        <v>12</v>
      </c>
      <c r="M26" s="15" t="s">
        <v>240</v>
      </c>
      <c r="N26" s="35">
        <v>416.64</v>
      </c>
      <c r="O26" s="35">
        <v>416.64</v>
      </c>
      <c r="P26" s="35">
        <v>200</v>
      </c>
      <c r="Q26" s="84"/>
      <c r="S26" s="19"/>
      <c r="T26" s="19"/>
    </row>
    <row r="27" spans="1:20" s="2" customFormat="1" ht="38.25" x14ac:dyDescent="0.25">
      <c r="A27" s="11">
        <v>21</v>
      </c>
      <c r="B27" s="12">
        <v>3954</v>
      </c>
      <c r="C27" s="13" t="s">
        <v>85</v>
      </c>
      <c r="D27" s="14" t="s">
        <v>94</v>
      </c>
      <c r="E27" s="15" t="s">
        <v>95</v>
      </c>
      <c r="F27" s="16" t="s">
        <v>96</v>
      </c>
      <c r="G27" s="15" t="s">
        <v>97</v>
      </c>
      <c r="H27" s="15" t="s">
        <v>56</v>
      </c>
      <c r="I27" s="15">
        <v>3.6</v>
      </c>
      <c r="J27" s="15" t="s">
        <v>19</v>
      </c>
      <c r="K27" s="15">
        <v>1</v>
      </c>
      <c r="L27" s="15" t="s">
        <v>12</v>
      </c>
      <c r="M27" s="15" t="s">
        <v>240</v>
      </c>
      <c r="N27" s="35">
        <v>666.62</v>
      </c>
      <c r="O27" s="35">
        <v>666.62</v>
      </c>
      <c r="P27" s="35">
        <v>500</v>
      </c>
      <c r="Q27" s="84"/>
      <c r="S27" s="19"/>
      <c r="T27" s="19"/>
    </row>
    <row r="28" spans="1:20" s="2" customFormat="1" ht="38.25" x14ac:dyDescent="0.25">
      <c r="A28" s="11">
        <v>22</v>
      </c>
      <c r="B28" s="12">
        <v>3955</v>
      </c>
      <c r="C28" s="13" t="s">
        <v>85</v>
      </c>
      <c r="D28" s="14" t="s">
        <v>98</v>
      </c>
      <c r="E28" s="15" t="s">
        <v>99</v>
      </c>
      <c r="F28" s="16" t="s">
        <v>96</v>
      </c>
      <c r="G28" s="15" t="s">
        <v>44</v>
      </c>
      <c r="H28" s="15" t="s">
        <v>56</v>
      </c>
      <c r="I28" s="15">
        <v>3.3</v>
      </c>
      <c r="J28" s="18" t="s">
        <v>13</v>
      </c>
      <c r="K28" s="15">
        <v>1</v>
      </c>
      <c r="L28" s="15" t="s">
        <v>80</v>
      </c>
      <c r="M28" s="15" t="s">
        <v>240</v>
      </c>
      <c r="N28" s="35">
        <v>1666.54</v>
      </c>
      <c r="O28" s="35">
        <v>1666.54</v>
      </c>
      <c r="P28" s="35">
        <v>160</v>
      </c>
      <c r="Q28" s="84"/>
      <c r="S28" s="19"/>
      <c r="T28" s="19"/>
    </row>
    <row r="29" spans="1:20" s="2" customFormat="1" ht="38.25" x14ac:dyDescent="0.25">
      <c r="A29" s="11">
        <v>23</v>
      </c>
      <c r="B29" s="12">
        <v>3956</v>
      </c>
      <c r="C29" s="13" t="s">
        <v>85</v>
      </c>
      <c r="D29" s="14" t="s">
        <v>100</v>
      </c>
      <c r="E29" s="15" t="s">
        <v>101</v>
      </c>
      <c r="F29" s="16" t="s">
        <v>43</v>
      </c>
      <c r="G29" s="15" t="s">
        <v>93</v>
      </c>
      <c r="H29" s="15" t="s">
        <v>56</v>
      </c>
      <c r="I29" s="15">
        <v>3.6</v>
      </c>
      <c r="J29" s="18" t="s">
        <v>13</v>
      </c>
      <c r="K29" s="15">
        <v>1</v>
      </c>
      <c r="L29" s="15" t="s">
        <v>80</v>
      </c>
      <c r="M29" s="15" t="s">
        <v>240</v>
      </c>
      <c r="N29" s="35">
        <v>1666.54</v>
      </c>
      <c r="O29" s="35">
        <v>1666.54</v>
      </c>
      <c r="P29" s="35">
        <v>160</v>
      </c>
      <c r="Q29" s="84"/>
      <c r="S29" s="19"/>
      <c r="T29" s="19"/>
    </row>
    <row r="30" spans="1:20" s="2" customFormat="1" ht="38.25" x14ac:dyDescent="0.25">
      <c r="A30" s="11">
        <v>24</v>
      </c>
      <c r="B30" s="12">
        <v>3957</v>
      </c>
      <c r="C30" s="13" t="s">
        <v>85</v>
      </c>
      <c r="D30" s="14" t="s">
        <v>102</v>
      </c>
      <c r="E30" s="15" t="s">
        <v>103</v>
      </c>
      <c r="F30" s="16" t="s">
        <v>43</v>
      </c>
      <c r="G30" s="15" t="s">
        <v>97</v>
      </c>
      <c r="H30" s="15" t="s">
        <v>56</v>
      </c>
      <c r="I30" s="15">
        <v>3.7</v>
      </c>
      <c r="J30" s="15" t="s">
        <v>19</v>
      </c>
      <c r="K30" s="20">
        <v>1</v>
      </c>
      <c r="L30" s="15" t="s">
        <v>12</v>
      </c>
      <c r="M30" s="15" t="s">
        <v>240</v>
      </c>
      <c r="N30" s="35">
        <v>833.27</v>
      </c>
      <c r="O30" s="35">
        <v>833.27</v>
      </c>
      <c r="P30" s="35">
        <v>800</v>
      </c>
      <c r="Q30" s="84"/>
      <c r="S30" s="19"/>
      <c r="T30" s="19"/>
    </row>
    <row r="31" spans="1:20" s="2" customFormat="1" ht="38.25" x14ac:dyDescent="0.25">
      <c r="A31" s="11">
        <v>25</v>
      </c>
      <c r="B31" s="12">
        <v>3958</v>
      </c>
      <c r="C31" s="13" t="s">
        <v>104</v>
      </c>
      <c r="D31" s="14" t="s">
        <v>105</v>
      </c>
      <c r="E31" s="15" t="s">
        <v>106</v>
      </c>
      <c r="F31" s="16" t="s">
        <v>43</v>
      </c>
      <c r="G31" s="15" t="s">
        <v>44</v>
      </c>
      <c r="H31" s="15" t="s">
        <v>56</v>
      </c>
      <c r="I31" s="15">
        <v>5.3</v>
      </c>
      <c r="J31" s="18" t="s">
        <v>13</v>
      </c>
      <c r="K31" s="20">
        <v>1</v>
      </c>
      <c r="L31" s="15" t="s">
        <v>12</v>
      </c>
      <c r="M31" s="15" t="s">
        <v>240</v>
      </c>
      <c r="N31" s="35">
        <v>833.27</v>
      </c>
      <c r="O31" s="35">
        <v>833.27</v>
      </c>
      <c r="P31" s="35">
        <v>1600</v>
      </c>
      <c r="Q31" s="84"/>
      <c r="S31" s="19"/>
      <c r="T31" s="19"/>
    </row>
    <row r="32" spans="1:20" s="2" customFormat="1" ht="38.25" x14ac:dyDescent="0.25">
      <c r="A32" s="11">
        <v>26</v>
      </c>
      <c r="B32" s="12">
        <v>3959</v>
      </c>
      <c r="C32" s="13" t="s">
        <v>57</v>
      </c>
      <c r="D32" s="14" t="s">
        <v>107</v>
      </c>
      <c r="E32" s="15" t="s">
        <v>108</v>
      </c>
      <c r="F32" s="16" t="s">
        <v>43</v>
      </c>
      <c r="G32" s="15" t="s">
        <v>48</v>
      </c>
      <c r="H32" s="15" t="s">
        <v>38</v>
      </c>
      <c r="I32" s="17" t="s">
        <v>14</v>
      </c>
      <c r="J32" s="18" t="s">
        <v>13</v>
      </c>
      <c r="K32" s="15">
        <v>1</v>
      </c>
      <c r="L32" s="15" t="s">
        <v>12</v>
      </c>
      <c r="M32" s="15" t="s">
        <v>240</v>
      </c>
      <c r="N32" s="35">
        <v>833.27</v>
      </c>
      <c r="O32" s="35">
        <v>833.27</v>
      </c>
      <c r="P32" s="35">
        <v>160</v>
      </c>
      <c r="Q32" s="84"/>
      <c r="S32" s="19"/>
      <c r="T32" s="19"/>
    </row>
    <row r="33" spans="1:20" s="2" customFormat="1" ht="38.25" x14ac:dyDescent="0.25">
      <c r="A33" s="11">
        <v>27</v>
      </c>
      <c r="B33" s="12">
        <v>3960</v>
      </c>
      <c r="C33" s="13" t="s">
        <v>85</v>
      </c>
      <c r="D33" s="14" t="s">
        <v>109</v>
      </c>
      <c r="E33" s="15" t="s">
        <v>110</v>
      </c>
      <c r="F33" s="16" t="s">
        <v>43</v>
      </c>
      <c r="G33" s="15" t="s">
        <v>93</v>
      </c>
      <c r="H33" s="15" t="s">
        <v>56</v>
      </c>
      <c r="I33" s="15">
        <v>3.2</v>
      </c>
      <c r="J33" s="15" t="s">
        <v>19</v>
      </c>
      <c r="K33" s="15">
        <v>1</v>
      </c>
      <c r="L33" s="15" t="s">
        <v>12</v>
      </c>
      <c r="M33" s="15" t="s">
        <v>240</v>
      </c>
      <c r="N33" s="35">
        <v>499.96</v>
      </c>
      <c r="O33" s="35">
        <v>499.96</v>
      </c>
      <c r="P33" s="35">
        <v>160</v>
      </c>
      <c r="Q33" s="84"/>
      <c r="S33" s="19"/>
      <c r="T33" s="19"/>
    </row>
    <row r="34" spans="1:20" s="2" customFormat="1" ht="38.25" x14ac:dyDescent="0.25">
      <c r="A34" s="11">
        <v>28</v>
      </c>
      <c r="B34" s="12">
        <v>3961</v>
      </c>
      <c r="C34" s="13" t="s">
        <v>85</v>
      </c>
      <c r="D34" s="14" t="s">
        <v>111</v>
      </c>
      <c r="E34" s="15" t="s">
        <v>112</v>
      </c>
      <c r="F34" s="16" t="s">
        <v>43</v>
      </c>
      <c r="G34" s="15" t="s">
        <v>93</v>
      </c>
      <c r="H34" s="15" t="s">
        <v>56</v>
      </c>
      <c r="I34" s="15">
        <v>2.7</v>
      </c>
      <c r="J34" s="15" t="s">
        <v>19</v>
      </c>
      <c r="K34" s="15">
        <v>1</v>
      </c>
      <c r="L34" s="15" t="s">
        <v>12</v>
      </c>
      <c r="M34" s="15" t="s">
        <v>240</v>
      </c>
      <c r="N34" s="35">
        <v>666.62</v>
      </c>
      <c r="O34" s="35">
        <v>666.62</v>
      </c>
      <c r="P34" s="35">
        <v>200</v>
      </c>
      <c r="Q34" s="84"/>
      <c r="S34" s="19"/>
      <c r="T34" s="19"/>
    </row>
    <row r="35" spans="1:20" s="2" customFormat="1" ht="38.25" x14ac:dyDescent="0.25">
      <c r="A35" s="11">
        <v>29</v>
      </c>
      <c r="B35" s="12">
        <v>3962</v>
      </c>
      <c r="C35" s="13" t="s">
        <v>85</v>
      </c>
      <c r="D35" s="14" t="s">
        <v>113</v>
      </c>
      <c r="E35" s="15" t="s">
        <v>114</v>
      </c>
      <c r="F35" s="16" t="s">
        <v>43</v>
      </c>
      <c r="G35" s="15" t="s">
        <v>93</v>
      </c>
      <c r="H35" s="15" t="s">
        <v>56</v>
      </c>
      <c r="I35" s="15">
        <v>2.9</v>
      </c>
      <c r="J35" s="15" t="s">
        <v>19</v>
      </c>
      <c r="K35" s="20">
        <v>1</v>
      </c>
      <c r="L35" s="15" t="s">
        <v>12</v>
      </c>
      <c r="M35" s="15" t="s">
        <v>240</v>
      </c>
      <c r="N35" s="35">
        <v>666.62</v>
      </c>
      <c r="O35" s="35">
        <v>666.62</v>
      </c>
      <c r="P35" s="35">
        <v>370</v>
      </c>
      <c r="Q35" s="84"/>
      <c r="S35" s="19"/>
      <c r="T35" s="19"/>
    </row>
    <row r="36" spans="1:20" s="2" customFormat="1" ht="38.25" x14ac:dyDescent="0.25">
      <c r="A36" s="11">
        <v>30</v>
      </c>
      <c r="B36" s="12">
        <v>3963</v>
      </c>
      <c r="C36" s="13" t="s">
        <v>85</v>
      </c>
      <c r="D36" s="14" t="s">
        <v>115</v>
      </c>
      <c r="E36" s="15" t="s">
        <v>116</v>
      </c>
      <c r="F36" s="16" t="s">
        <v>43</v>
      </c>
      <c r="G36" s="15" t="s">
        <v>88</v>
      </c>
      <c r="H36" s="15" t="s">
        <v>56</v>
      </c>
      <c r="I36" s="15">
        <v>3.1</v>
      </c>
      <c r="J36" s="15" t="s">
        <v>19</v>
      </c>
      <c r="K36" s="20">
        <v>1</v>
      </c>
      <c r="L36" s="15" t="s">
        <v>12</v>
      </c>
      <c r="M36" s="15" t="s">
        <v>240</v>
      </c>
      <c r="N36" s="35">
        <v>666.62</v>
      </c>
      <c r="O36" s="35">
        <v>666.62</v>
      </c>
      <c r="P36" s="35">
        <v>400</v>
      </c>
      <c r="Q36" s="84"/>
      <c r="S36" s="19"/>
      <c r="T36" s="19"/>
    </row>
    <row r="37" spans="1:20" s="2" customFormat="1" ht="38.25" x14ac:dyDescent="0.25">
      <c r="A37" s="11">
        <v>31</v>
      </c>
      <c r="B37" s="12">
        <v>3964</v>
      </c>
      <c r="C37" s="13" t="s">
        <v>85</v>
      </c>
      <c r="D37" s="14" t="s">
        <v>117</v>
      </c>
      <c r="E37" s="15" t="s">
        <v>118</v>
      </c>
      <c r="F37" s="16" t="s">
        <v>43</v>
      </c>
      <c r="G37" s="15" t="s">
        <v>44</v>
      </c>
      <c r="H37" s="15" t="s">
        <v>56</v>
      </c>
      <c r="I37" s="15">
        <v>3.1</v>
      </c>
      <c r="J37" s="15" t="s">
        <v>19</v>
      </c>
      <c r="K37" s="20">
        <v>1</v>
      </c>
      <c r="L37" s="15" t="s">
        <v>12</v>
      </c>
      <c r="M37" s="15" t="s">
        <v>240</v>
      </c>
      <c r="N37" s="35">
        <v>1333.23</v>
      </c>
      <c r="O37" s="35">
        <v>1333.23</v>
      </c>
      <c r="P37" s="35">
        <v>1600</v>
      </c>
      <c r="Q37" s="84"/>
      <c r="S37" s="19"/>
      <c r="T37" s="19"/>
    </row>
    <row r="38" spans="1:20" s="2" customFormat="1" ht="38.25" x14ac:dyDescent="0.25">
      <c r="A38" s="11">
        <v>32</v>
      </c>
      <c r="B38" s="12">
        <v>3965</v>
      </c>
      <c r="C38" s="13" t="s">
        <v>85</v>
      </c>
      <c r="D38" s="14" t="s">
        <v>119</v>
      </c>
      <c r="E38" s="15" t="s">
        <v>120</v>
      </c>
      <c r="F38" s="16" t="s">
        <v>43</v>
      </c>
      <c r="G38" s="15" t="s">
        <v>93</v>
      </c>
      <c r="H38" s="15" t="s">
        <v>56</v>
      </c>
      <c r="I38" s="15">
        <v>2.9</v>
      </c>
      <c r="J38" s="15" t="s">
        <v>19</v>
      </c>
      <c r="K38" s="15">
        <v>1</v>
      </c>
      <c r="L38" s="15" t="s">
        <v>12</v>
      </c>
      <c r="M38" s="15" t="s">
        <v>240</v>
      </c>
      <c r="N38" s="35">
        <v>333.31</v>
      </c>
      <c r="O38" s="35">
        <v>333.31</v>
      </c>
      <c r="P38" s="35">
        <v>200</v>
      </c>
      <c r="Q38" s="84"/>
      <c r="S38" s="19"/>
      <c r="T38" s="19"/>
    </row>
    <row r="39" spans="1:20" s="2" customFormat="1" ht="38.25" x14ac:dyDescent="0.25">
      <c r="A39" s="11">
        <v>33</v>
      </c>
      <c r="B39" s="12">
        <v>3966</v>
      </c>
      <c r="C39" s="13" t="s">
        <v>85</v>
      </c>
      <c r="D39" s="14" t="s">
        <v>121</v>
      </c>
      <c r="E39" s="15" t="s">
        <v>122</v>
      </c>
      <c r="F39" s="16" t="s">
        <v>43</v>
      </c>
      <c r="G39" s="15" t="s">
        <v>93</v>
      </c>
      <c r="H39" s="15" t="s">
        <v>56</v>
      </c>
      <c r="I39" s="15">
        <v>4.2</v>
      </c>
      <c r="J39" s="18" t="s">
        <v>13</v>
      </c>
      <c r="K39" s="15">
        <v>1</v>
      </c>
      <c r="L39" s="15" t="s">
        <v>123</v>
      </c>
      <c r="M39" s="15" t="s">
        <v>240</v>
      </c>
      <c r="N39" s="35">
        <v>833.27</v>
      </c>
      <c r="O39" s="35">
        <v>833.27</v>
      </c>
      <c r="P39" s="35">
        <v>160</v>
      </c>
      <c r="Q39" s="84"/>
      <c r="S39" s="19"/>
      <c r="T39" s="19"/>
    </row>
    <row r="40" spans="1:20" s="2" customFormat="1" ht="38.25" x14ac:dyDescent="0.25">
      <c r="A40" s="11">
        <v>34</v>
      </c>
      <c r="B40" s="12">
        <v>3967</v>
      </c>
      <c r="C40" s="13" t="s">
        <v>85</v>
      </c>
      <c r="D40" s="14" t="s">
        <v>124</v>
      </c>
      <c r="E40" s="15" t="s">
        <v>125</v>
      </c>
      <c r="F40" s="16" t="s">
        <v>43</v>
      </c>
      <c r="G40" s="15" t="s">
        <v>97</v>
      </c>
      <c r="H40" s="15" t="s">
        <v>56</v>
      </c>
      <c r="I40" s="15">
        <v>3.1</v>
      </c>
      <c r="J40" s="15" t="s">
        <v>60</v>
      </c>
      <c r="K40" s="15">
        <v>1</v>
      </c>
      <c r="L40" s="15" t="s">
        <v>12</v>
      </c>
      <c r="M40" s="15" t="s">
        <v>240</v>
      </c>
      <c r="N40" s="35">
        <v>833.27</v>
      </c>
      <c r="O40" s="35">
        <v>833.27</v>
      </c>
      <c r="P40" s="35">
        <v>1200</v>
      </c>
      <c r="Q40" s="84"/>
      <c r="S40" s="19"/>
      <c r="T40" s="19"/>
    </row>
    <row r="41" spans="1:20" s="2" customFormat="1" ht="38.25" x14ac:dyDescent="0.25">
      <c r="A41" s="11">
        <v>35</v>
      </c>
      <c r="B41" s="12">
        <v>3968</v>
      </c>
      <c r="C41" s="13" t="s">
        <v>104</v>
      </c>
      <c r="D41" s="14" t="s">
        <v>126</v>
      </c>
      <c r="E41" s="15" t="s">
        <v>127</v>
      </c>
      <c r="F41" s="16" t="s">
        <v>43</v>
      </c>
      <c r="G41" s="15" t="s">
        <v>44</v>
      </c>
      <c r="H41" s="15" t="s">
        <v>56</v>
      </c>
      <c r="I41" s="15">
        <v>4.5</v>
      </c>
      <c r="J41" s="18" t="s">
        <v>13</v>
      </c>
      <c r="K41" s="15">
        <v>1</v>
      </c>
      <c r="L41" s="15" t="s">
        <v>12</v>
      </c>
      <c r="M41" s="15" t="s">
        <v>240</v>
      </c>
      <c r="N41" s="35">
        <v>1666.54</v>
      </c>
      <c r="O41" s="35">
        <v>1666.54</v>
      </c>
      <c r="P41" s="35">
        <v>1300</v>
      </c>
      <c r="Q41" s="84"/>
      <c r="S41" s="19"/>
      <c r="T41" s="19"/>
    </row>
    <row r="42" spans="1:20" s="2" customFormat="1" ht="38.25" x14ac:dyDescent="0.25">
      <c r="A42" s="11">
        <v>36</v>
      </c>
      <c r="B42" s="12">
        <v>3969</v>
      </c>
      <c r="C42" s="13" t="s">
        <v>85</v>
      </c>
      <c r="D42" s="14" t="s">
        <v>128</v>
      </c>
      <c r="E42" s="15" t="s">
        <v>129</v>
      </c>
      <c r="F42" s="16" t="s">
        <v>43</v>
      </c>
      <c r="G42" s="15" t="s">
        <v>130</v>
      </c>
      <c r="H42" s="15" t="s">
        <v>56</v>
      </c>
      <c r="I42" s="15">
        <v>2.7</v>
      </c>
      <c r="J42" s="15" t="s">
        <v>19</v>
      </c>
      <c r="K42" s="15">
        <v>1</v>
      </c>
      <c r="L42" s="15" t="s">
        <v>12</v>
      </c>
      <c r="M42" s="15" t="s">
        <v>240</v>
      </c>
      <c r="N42" s="35">
        <v>499.96</v>
      </c>
      <c r="O42" s="35">
        <v>499.96</v>
      </c>
      <c r="P42" s="35">
        <v>270</v>
      </c>
      <c r="Q42" s="84"/>
      <c r="S42" s="19"/>
      <c r="T42" s="19"/>
    </row>
    <row r="43" spans="1:20" s="2" customFormat="1" ht="38.25" x14ac:dyDescent="0.25">
      <c r="A43" s="11">
        <v>37</v>
      </c>
      <c r="B43" s="12">
        <v>3970</v>
      </c>
      <c r="C43" s="13" t="s">
        <v>85</v>
      </c>
      <c r="D43" s="14" t="s">
        <v>131</v>
      </c>
      <c r="E43" s="15" t="s">
        <v>132</v>
      </c>
      <c r="F43" s="16" t="s">
        <v>43</v>
      </c>
      <c r="G43" s="15" t="s">
        <v>133</v>
      </c>
      <c r="H43" s="15" t="s">
        <v>56</v>
      </c>
      <c r="I43" s="15">
        <v>3.5</v>
      </c>
      <c r="J43" s="18" t="s">
        <v>13</v>
      </c>
      <c r="K43" s="15">
        <v>1</v>
      </c>
      <c r="L43" s="15" t="s">
        <v>80</v>
      </c>
      <c r="M43" s="15" t="s">
        <v>240</v>
      </c>
      <c r="N43" s="35">
        <v>1666.54</v>
      </c>
      <c r="O43" s="35">
        <v>1666.54</v>
      </c>
      <c r="P43" s="35">
        <v>160</v>
      </c>
      <c r="Q43" s="84"/>
      <c r="S43" s="19"/>
      <c r="T43" s="19"/>
    </row>
    <row r="44" spans="1:20" s="2" customFormat="1" ht="38.25" x14ac:dyDescent="0.25">
      <c r="A44" s="11">
        <v>38</v>
      </c>
      <c r="B44" s="12">
        <v>3971</v>
      </c>
      <c r="C44" s="13" t="s">
        <v>134</v>
      </c>
      <c r="D44" s="14" t="s">
        <v>135</v>
      </c>
      <c r="E44" s="15" t="s">
        <v>136</v>
      </c>
      <c r="F44" s="16" t="s">
        <v>137</v>
      </c>
      <c r="G44" s="15" t="s">
        <v>97</v>
      </c>
      <c r="H44" s="15" t="s">
        <v>138</v>
      </c>
      <c r="I44" s="17" t="s">
        <v>14</v>
      </c>
      <c r="J44" s="15" t="s">
        <v>19</v>
      </c>
      <c r="K44" s="15">
        <v>1</v>
      </c>
      <c r="L44" s="15" t="s">
        <v>12</v>
      </c>
      <c r="M44" s="15" t="s">
        <v>240</v>
      </c>
      <c r="N44" s="35">
        <v>1166.58</v>
      </c>
      <c r="O44" s="35">
        <v>1166.58</v>
      </c>
      <c r="P44" s="35">
        <v>500</v>
      </c>
      <c r="Q44" s="84"/>
      <c r="S44" s="19"/>
      <c r="T44" s="19"/>
    </row>
    <row r="45" spans="1:20" s="2" customFormat="1" ht="38.25" x14ac:dyDescent="0.25">
      <c r="A45" s="11">
        <v>39</v>
      </c>
      <c r="B45" s="12">
        <v>3972</v>
      </c>
      <c r="C45" s="13" t="s">
        <v>85</v>
      </c>
      <c r="D45" s="14" t="s">
        <v>139</v>
      </c>
      <c r="E45" s="15" t="s">
        <v>140</v>
      </c>
      <c r="F45" s="16" t="s">
        <v>43</v>
      </c>
      <c r="G45" s="15" t="s">
        <v>93</v>
      </c>
      <c r="H45" s="15" t="s">
        <v>56</v>
      </c>
      <c r="I45" s="15">
        <v>2.7</v>
      </c>
      <c r="J45" s="15" t="s">
        <v>19</v>
      </c>
      <c r="K45" s="15">
        <v>1</v>
      </c>
      <c r="L45" s="15" t="s">
        <v>12</v>
      </c>
      <c r="M45" s="15" t="s">
        <v>240</v>
      </c>
      <c r="N45" s="35">
        <v>249.98</v>
      </c>
      <c r="O45" s="35">
        <v>249.98</v>
      </c>
      <c r="P45" s="35">
        <v>270</v>
      </c>
      <c r="Q45" s="84"/>
      <c r="S45" s="19"/>
      <c r="T45" s="19"/>
    </row>
    <row r="46" spans="1:20" s="2" customFormat="1" ht="38.25" x14ac:dyDescent="0.25">
      <c r="A46" s="11">
        <v>40</v>
      </c>
      <c r="B46" s="12">
        <v>3973</v>
      </c>
      <c r="C46" s="13" t="s">
        <v>104</v>
      </c>
      <c r="D46" s="14" t="s">
        <v>141</v>
      </c>
      <c r="E46" s="15" t="s">
        <v>142</v>
      </c>
      <c r="F46" s="16" t="s">
        <v>43</v>
      </c>
      <c r="G46" s="15" t="s">
        <v>44</v>
      </c>
      <c r="H46" s="15" t="s">
        <v>56</v>
      </c>
      <c r="I46" s="15">
        <v>3.8</v>
      </c>
      <c r="J46" s="18" t="s">
        <v>13</v>
      </c>
      <c r="K46" s="15">
        <v>1</v>
      </c>
      <c r="L46" s="15" t="s">
        <v>12</v>
      </c>
      <c r="M46" s="15" t="s">
        <v>240</v>
      </c>
      <c r="N46" s="35">
        <v>1999.85</v>
      </c>
      <c r="O46" s="35">
        <v>1999.85</v>
      </c>
      <c r="P46" s="35">
        <v>1600</v>
      </c>
      <c r="Q46" s="84"/>
      <c r="S46" s="19"/>
      <c r="T46" s="19"/>
    </row>
    <row r="47" spans="1:20" s="2" customFormat="1" ht="38.25" x14ac:dyDescent="0.25">
      <c r="A47" s="11">
        <v>41</v>
      </c>
      <c r="B47" s="12">
        <v>3974</v>
      </c>
      <c r="C47" s="13" t="s">
        <v>85</v>
      </c>
      <c r="D47" s="14" t="s">
        <v>111</v>
      </c>
      <c r="E47" s="15" t="s">
        <v>143</v>
      </c>
      <c r="F47" s="16" t="s">
        <v>43</v>
      </c>
      <c r="G47" s="15" t="s">
        <v>93</v>
      </c>
      <c r="H47" s="15" t="s">
        <v>56</v>
      </c>
      <c r="I47" s="15">
        <v>2.9</v>
      </c>
      <c r="J47" s="15" t="s">
        <v>19</v>
      </c>
      <c r="K47" s="15">
        <v>1</v>
      </c>
      <c r="L47" s="15" t="s">
        <v>12</v>
      </c>
      <c r="M47" s="15" t="s">
        <v>240</v>
      </c>
      <c r="N47" s="35">
        <v>499.96</v>
      </c>
      <c r="O47" s="35">
        <v>499.96</v>
      </c>
      <c r="P47" s="35">
        <v>270</v>
      </c>
      <c r="Q47" s="84"/>
      <c r="S47" s="19"/>
      <c r="T47" s="19"/>
    </row>
    <row r="48" spans="1:20" s="2" customFormat="1" ht="38.25" x14ac:dyDescent="0.25">
      <c r="A48" s="11">
        <v>42</v>
      </c>
      <c r="B48" s="12">
        <v>3975</v>
      </c>
      <c r="C48" s="13" t="s">
        <v>85</v>
      </c>
      <c r="D48" s="14" t="s">
        <v>144</v>
      </c>
      <c r="E48" s="15" t="s">
        <v>145</v>
      </c>
      <c r="F48" s="16" t="s">
        <v>43</v>
      </c>
      <c r="G48" s="15" t="s">
        <v>93</v>
      </c>
      <c r="H48" s="15" t="s">
        <v>56</v>
      </c>
      <c r="I48" s="15">
        <v>3</v>
      </c>
      <c r="J48" s="15" t="s">
        <v>19</v>
      </c>
      <c r="K48" s="15">
        <v>1</v>
      </c>
      <c r="L48" s="15" t="s">
        <v>12</v>
      </c>
      <c r="M48" s="15" t="s">
        <v>240</v>
      </c>
      <c r="N48" s="35">
        <v>833.27</v>
      </c>
      <c r="O48" s="35">
        <v>833.27</v>
      </c>
      <c r="P48" s="35">
        <v>200</v>
      </c>
      <c r="Q48" s="84"/>
      <c r="S48" s="19"/>
      <c r="T48" s="19"/>
    </row>
    <row r="49" spans="1:20" s="2" customFormat="1" ht="38.25" x14ac:dyDescent="0.25">
      <c r="A49" s="11">
        <v>43</v>
      </c>
      <c r="B49" s="12">
        <v>3976</v>
      </c>
      <c r="C49" s="13" t="s">
        <v>85</v>
      </c>
      <c r="D49" s="14" t="s">
        <v>146</v>
      </c>
      <c r="E49" s="15" t="s">
        <v>147</v>
      </c>
      <c r="F49" s="16" t="s">
        <v>43</v>
      </c>
      <c r="G49" s="15" t="s">
        <v>44</v>
      </c>
      <c r="H49" s="15" t="s">
        <v>56</v>
      </c>
      <c r="I49" s="15">
        <v>2.8</v>
      </c>
      <c r="J49" s="15" t="s">
        <v>19</v>
      </c>
      <c r="K49" s="15">
        <v>1</v>
      </c>
      <c r="L49" s="15" t="s">
        <v>12</v>
      </c>
      <c r="M49" s="15" t="s">
        <v>240</v>
      </c>
      <c r="N49" s="35">
        <v>1666.54</v>
      </c>
      <c r="O49" s="35">
        <v>1666.54</v>
      </c>
      <c r="P49" s="35">
        <v>1100</v>
      </c>
      <c r="Q49" s="84"/>
      <c r="S49" s="19"/>
      <c r="T49" s="19"/>
    </row>
    <row r="50" spans="1:20" s="2" customFormat="1" ht="38.25" x14ac:dyDescent="0.25">
      <c r="A50" s="11">
        <v>44</v>
      </c>
      <c r="B50" s="12">
        <v>3977</v>
      </c>
      <c r="C50" s="13" t="s">
        <v>85</v>
      </c>
      <c r="D50" s="14" t="s">
        <v>148</v>
      </c>
      <c r="E50" s="15" t="s">
        <v>149</v>
      </c>
      <c r="F50" s="16" t="s">
        <v>43</v>
      </c>
      <c r="G50" s="15" t="s">
        <v>150</v>
      </c>
      <c r="H50" s="15" t="s">
        <v>56</v>
      </c>
      <c r="I50" s="15">
        <v>4</v>
      </c>
      <c r="J50" s="18" t="s">
        <v>13</v>
      </c>
      <c r="K50" s="15">
        <v>1</v>
      </c>
      <c r="L50" s="15" t="s">
        <v>123</v>
      </c>
      <c r="M50" s="15" t="s">
        <v>240</v>
      </c>
      <c r="N50" s="35">
        <v>833.27</v>
      </c>
      <c r="O50" s="35">
        <v>833.27</v>
      </c>
      <c r="P50" s="35">
        <v>400</v>
      </c>
      <c r="Q50" s="84"/>
      <c r="S50" s="19"/>
      <c r="T50" s="19"/>
    </row>
    <row r="51" spans="1:20" s="2" customFormat="1" ht="38.25" x14ac:dyDescent="0.25">
      <c r="A51" s="11">
        <v>45</v>
      </c>
      <c r="B51" s="12">
        <v>3978</v>
      </c>
      <c r="C51" s="13" t="s">
        <v>85</v>
      </c>
      <c r="D51" s="14" t="s">
        <v>111</v>
      </c>
      <c r="E51" s="15" t="s">
        <v>151</v>
      </c>
      <c r="F51" s="16" t="s">
        <v>43</v>
      </c>
      <c r="G51" s="15" t="s">
        <v>44</v>
      </c>
      <c r="H51" s="15" t="s">
        <v>56</v>
      </c>
      <c r="I51" s="15">
        <v>3.4</v>
      </c>
      <c r="J51" s="15" t="s">
        <v>19</v>
      </c>
      <c r="K51" s="15">
        <v>1</v>
      </c>
      <c r="L51" s="15" t="s">
        <v>12</v>
      </c>
      <c r="M51" s="15" t="s">
        <v>240</v>
      </c>
      <c r="N51" s="35">
        <v>666.62</v>
      </c>
      <c r="O51" s="35">
        <v>666.62</v>
      </c>
      <c r="P51" s="35">
        <v>700</v>
      </c>
      <c r="Q51" s="84"/>
      <c r="S51" s="19"/>
      <c r="T51" s="19"/>
    </row>
    <row r="52" spans="1:20" s="2" customFormat="1" ht="38.25" x14ac:dyDescent="0.25">
      <c r="A52" s="11">
        <v>46</v>
      </c>
      <c r="B52" s="12">
        <v>3979</v>
      </c>
      <c r="C52" s="13" t="s">
        <v>152</v>
      </c>
      <c r="D52" s="14" t="s">
        <v>153</v>
      </c>
      <c r="E52" s="15" t="s">
        <v>74</v>
      </c>
      <c r="F52" s="16" t="s">
        <v>154</v>
      </c>
      <c r="G52" s="15" t="s">
        <v>155</v>
      </c>
      <c r="H52" s="15" t="s">
        <v>56</v>
      </c>
      <c r="I52" s="15">
        <v>5.9</v>
      </c>
      <c r="J52" s="15" t="s">
        <v>19</v>
      </c>
      <c r="K52" s="15">
        <v>1</v>
      </c>
      <c r="L52" s="15" t="s">
        <v>12</v>
      </c>
      <c r="M52" s="15" t="s">
        <v>240</v>
      </c>
      <c r="N52" s="35">
        <v>4166.3500000000004</v>
      </c>
      <c r="O52" s="35">
        <v>4166.3500000000004</v>
      </c>
      <c r="P52" s="35">
        <v>2700</v>
      </c>
      <c r="Q52" s="84"/>
      <c r="S52" s="19"/>
      <c r="T52" s="19"/>
    </row>
    <row r="53" spans="1:20" s="2" customFormat="1" ht="38.25" x14ac:dyDescent="0.25">
      <c r="A53" s="11">
        <v>47</v>
      </c>
      <c r="B53" s="12">
        <v>3980</v>
      </c>
      <c r="C53" s="13" t="s">
        <v>156</v>
      </c>
      <c r="D53" s="14" t="s">
        <v>157</v>
      </c>
      <c r="E53" s="15" t="s">
        <v>74</v>
      </c>
      <c r="F53" s="16" t="s">
        <v>154</v>
      </c>
      <c r="G53" s="15" t="s">
        <v>155</v>
      </c>
      <c r="H53" s="15" t="s">
        <v>56</v>
      </c>
      <c r="I53" s="15">
        <v>2.8</v>
      </c>
      <c r="J53" s="18" t="s">
        <v>13</v>
      </c>
      <c r="K53" s="15">
        <v>1</v>
      </c>
      <c r="L53" s="15" t="s">
        <v>12</v>
      </c>
      <c r="M53" s="15" t="s">
        <v>240</v>
      </c>
      <c r="N53" s="35">
        <v>3333.08</v>
      </c>
      <c r="O53" s="35">
        <v>3333.08</v>
      </c>
      <c r="P53" s="35">
        <v>1300</v>
      </c>
      <c r="Q53" s="84"/>
      <c r="S53" s="19"/>
      <c r="T53" s="19"/>
    </row>
    <row r="54" spans="1:20" s="2" customFormat="1" ht="38.25" x14ac:dyDescent="0.25">
      <c r="A54" s="11">
        <v>48</v>
      </c>
      <c r="B54" s="12">
        <v>3981</v>
      </c>
      <c r="C54" s="13" t="s">
        <v>156</v>
      </c>
      <c r="D54" s="14" t="s">
        <v>158</v>
      </c>
      <c r="E54" s="15" t="s">
        <v>74</v>
      </c>
      <c r="F54" s="16" t="s">
        <v>159</v>
      </c>
      <c r="G54" s="15" t="s">
        <v>74</v>
      </c>
      <c r="H54" s="15" t="s">
        <v>56</v>
      </c>
      <c r="I54" s="15">
        <v>2.8</v>
      </c>
      <c r="J54" s="15" t="s">
        <v>160</v>
      </c>
      <c r="K54" s="15">
        <v>1</v>
      </c>
      <c r="L54" s="15" t="s">
        <v>12</v>
      </c>
      <c r="M54" s="15" t="s">
        <v>240</v>
      </c>
      <c r="N54" s="35">
        <v>416.64</v>
      </c>
      <c r="O54" s="35">
        <v>416.64</v>
      </c>
      <c r="P54" s="35">
        <v>350</v>
      </c>
      <c r="Q54" s="84"/>
      <c r="S54" s="19"/>
      <c r="T54" s="19"/>
    </row>
    <row r="55" spans="1:20" s="2" customFormat="1" ht="38.25" x14ac:dyDescent="0.25">
      <c r="A55" s="11">
        <v>49</v>
      </c>
      <c r="B55" s="12">
        <v>3982</v>
      </c>
      <c r="C55" s="13" t="s">
        <v>72</v>
      </c>
      <c r="D55" s="14" t="s">
        <v>161</v>
      </c>
      <c r="E55" s="15" t="s">
        <v>14</v>
      </c>
      <c r="F55" s="16" t="s">
        <v>162</v>
      </c>
      <c r="G55" s="15" t="s">
        <v>163</v>
      </c>
      <c r="H55" s="15" t="s">
        <v>56</v>
      </c>
      <c r="I55" s="15">
        <v>2</v>
      </c>
      <c r="J55" s="18" t="s">
        <v>13</v>
      </c>
      <c r="K55" s="15">
        <v>1</v>
      </c>
      <c r="L55" s="15" t="s">
        <v>12</v>
      </c>
      <c r="M55" s="15" t="s">
        <v>240</v>
      </c>
      <c r="N55" s="35">
        <v>1666.54</v>
      </c>
      <c r="O55" s="35">
        <v>1666.54</v>
      </c>
      <c r="P55" s="35">
        <v>1300</v>
      </c>
      <c r="Q55" s="84"/>
      <c r="S55" s="19"/>
      <c r="T55" s="19"/>
    </row>
    <row r="56" spans="1:20" s="2" customFormat="1" ht="38.25" x14ac:dyDescent="0.25">
      <c r="A56" s="11">
        <v>50</v>
      </c>
      <c r="B56" s="12">
        <v>3983</v>
      </c>
      <c r="C56" s="13" t="s">
        <v>164</v>
      </c>
      <c r="D56" s="14" t="s">
        <v>165</v>
      </c>
      <c r="E56" s="15" t="s">
        <v>120</v>
      </c>
      <c r="F56" s="16" t="s">
        <v>43</v>
      </c>
      <c r="G56" s="15" t="s">
        <v>93</v>
      </c>
      <c r="H56" s="15" t="s">
        <v>38</v>
      </c>
      <c r="I56" s="17" t="s">
        <v>14</v>
      </c>
      <c r="J56" s="15" t="s">
        <v>60</v>
      </c>
      <c r="K56" s="15">
        <v>1</v>
      </c>
      <c r="L56" s="15" t="s">
        <v>12</v>
      </c>
      <c r="M56" s="15" t="s">
        <v>240</v>
      </c>
      <c r="N56" s="35">
        <v>833.27</v>
      </c>
      <c r="O56" s="35">
        <v>833.27</v>
      </c>
      <c r="P56" s="35">
        <v>300</v>
      </c>
      <c r="Q56" s="84"/>
      <c r="S56" s="19"/>
      <c r="T56" s="19"/>
    </row>
    <row r="57" spans="1:20" s="2" customFormat="1" ht="38.25" x14ac:dyDescent="0.25">
      <c r="A57" s="11">
        <v>51</v>
      </c>
      <c r="B57" s="12">
        <v>3991</v>
      </c>
      <c r="C57" s="13" t="s">
        <v>166</v>
      </c>
      <c r="D57" s="14" t="s">
        <v>167</v>
      </c>
      <c r="E57" s="15" t="s">
        <v>14</v>
      </c>
      <c r="F57" s="16" t="s">
        <v>168</v>
      </c>
      <c r="G57" s="15" t="s">
        <v>169</v>
      </c>
      <c r="H57" s="15" t="s">
        <v>38</v>
      </c>
      <c r="I57" s="17" t="s">
        <v>14</v>
      </c>
      <c r="J57" s="15" t="s">
        <v>19</v>
      </c>
      <c r="K57" s="15">
        <v>1</v>
      </c>
      <c r="L57" s="15" t="s">
        <v>12</v>
      </c>
      <c r="M57" s="15" t="s">
        <v>240</v>
      </c>
      <c r="N57" s="35">
        <v>333.31</v>
      </c>
      <c r="O57" s="35">
        <v>333.31</v>
      </c>
      <c r="P57" s="35">
        <v>500</v>
      </c>
      <c r="Q57" s="84"/>
      <c r="S57" s="19"/>
      <c r="T57" s="19"/>
    </row>
    <row r="58" spans="1:20" s="2" customFormat="1" ht="38.25" x14ac:dyDescent="0.25">
      <c r="A58" s="11">
        <v>52</v>
      </c>
      <c r="B58" s="12">
        <v>3992</v>
      </c>
      <c r="C58" s="13" t="s">
        <v>166</v>
      </c>
      <c r="D58" s="14" t="s">
        <v>167</v>
      </c>
      <c r="E58" s="15" t="s">
        <v>14</v>
      </c>
      <c r="F58" s="16" t="s">
        <v>168</v>
      </c>
      <c r="G58" s="15" t="s">
        <v>169</v>
      </c>
      <c r="H58" s="15" t="s">
        <v>38</v>
      </c>
      <c r="I58" s="17" t="s">
        <v>14</v>
      </c>
      <c r="J58" s="18" t="s">
        <v>13</v>
      </c>
      <c r="K58" s="15">
        <v>1</v>
      </c>
      <c r="L58" s="15" t="s">
        <v>12</v>
      </c>
      <c r="M58" s="15" t="s">
        <v>240</v>
      </c>
      <c r="N58" s="35">
        <v>333.31</v>
      </c>
      <c r="O58" s="35">
        <v>333.31</v>
      </c>
      <c r="P58" s="35">
        <v>600</v>
      </c>
      <c r="Q58" s="84"/>
      <c r="S58" s="19"/>
      <c r="T58" s="19"/>
    </row>
    <row r="59" spans="1:20" s="2" customFormat="1" ht="38.25" x14ac:dyDescent="0.25">
      <c r="A59" s="11">
        <v>53</v>
      </c>
      <c r="B59" s="12">
        <v>3993</v>
      </c>
      <c r="C59" s="13" t="s">
        <v>166</v>
      </c>
      <c r="D59" s="14" t="s">
        <v>167</v>
      </c>
      <c r="E59" s="15" t="s">
        <v>14</v>
      </c>
      <c r="F59" s="16" t="s">
        <v>168</v>
      </c>
      <c r="G59" s="15" t="s">
        <v>169</v>
      </c>
      <c r="H59" s="15" t="s">
        <v>38</v>
      </c>
      <c r="I59" s="17" t="s">
        <v>14</v>
      </c>
      <c r="J59" s="18" t="s">
        <v>13</v>
      </c>
      <c r="K59" s="15">
        <v>1</v>
      </c>
      <c r="L59" s="15" t="s">
        <v>12</v>
      </c>
      <c r="M59" s="15" t="s">
        <v>240</v>
      </c>
      <c r="N59" s="35">
        <v>333.31</v>
      </c>
      <c r="O59" s="35">
        <v>333.31</v>
      </c>
      <c r="P59" s="35">
        <v>700</v>
      </c>
      <c r="Q59" s="84"/>
      <c r="S59" s="19"/>
      <c r="T59" s="19"/>
    </row>
    <row r="60" spans="1:20" s="2" customFormat="1" ht="38.25" x14ac:dyDescent="0.25">
      <c r="A60" s="11">
        <v>54</v>
      </c>
      <c r="B60" s="12">
        <v>3994</v>
      </c>
      <c r="C60" s="13" t="s">
        <v>166</v>
      </c>
      <c r="D60" s="14" t="s">
        <v>167</v>
      </c>
      <c r="E60" s="15" t="s">
        <v>14</v>
      </c>
      <c r="F60" s="16" t="s">
        <v>168</v>
      </c>
      <c r="G60" s="15" t="s">
        <v>169</v>
      </c>
      <c r="H60" s="15" t="s">
        <v>38</v>
      </c>
      <c r="I60" s="17" t="s">
        <v>14</v>
      </c>
      <c r="J60" s="18" t="s">
        <v>13</v>
      </c>
      <c r="K60" s="15">
        <v>1</v>
      </c>
      <c r="L60" s="15" t="s">
        <v>12</v>
      </c>
      <c r="M60" s="15" t="s">
        <v>240</v>
      </c>
      <c r="N60" s="35">
        <v>333.31</v>
      </c>
      <c r="O60" s="35">
        <v>333.31</v>
      </c>
      <c r="P60" s="35">
        <v>700</v>
      </c>
      <c r="Q60" s="84"/>
      <c r="S60" s="19"/>
      <c r="T60" s="19"/>
    </row>
    <row r="61" spans="1:20" s="2" customFormat="1" ht="38.25" x14ac:dyDescent="0.25">
      <c r="A61" s="11">
        <v>55</v>
      </c>
      <c r="B61" s="12">
        <v>3995</v>
      </c>
      <c r="C61" s="13" t="s">
        <v>166</v>
      </c>
      <c r="D61" s="14" t="s">
        <v>167</v>
      </c>
      <c r="E61" s="15" t="s">
        <v>14</v>
      </c>
      <c r="F61" s="16" t="s">
        <v>168</v>
      </c>
      <c r="G61" s="15" t="s">
        <v>169</v>
      </c>
      <c r="H61" s="15" t="s">
        <v>38</v>
      </c>
      <c r="I61" s="17" t="s">
        <v>14</v>
      </c>
      <c r="J61" s="18" t="s">
        <v>13</v>
      </c>
      <c r="K61" s="15">
        <v>1</v>
      </c>
      <c r="L61" s="15" t="s">
        <v>12</v>
      </c>
      <c r="M61" s="15" t="s">
        <v>240</v>
      </c>
      <c r="N61" s="35">
        <v>333.31</v>
      </c>
      <c r="O61" s="35">
        <v>333.31</v>
      </c>
      <c r="P61" s="35">
        <v>700</v>
      </c>
      <c r="Q61" s="84"/>
      <c r="S61" s="19"/>
      <c r="T61" s="19"/>
    </row>
    <row r="62" spans="1:20" s="2" customFormat="1" ht="38.25" x14ac:dyDescent="0.25">
      <c r="A62" s="11">
        <v>56</v>
      </c>
      <c r="B62" s="12">
        <v>4000</v>
      </c>
      <c r="C62" s="13" t="s">
        <v>170</v>
      </c>
      <c r="D62" s="14" t="s">
        <v>171</v>
      </c>
      <c r="E62" s="17" t="s">
        <v>172</v>
      </c>
      <c r="F62" s="21" t="s">
        <v>173</v>
      </c>
      <c r="G62" s="17" t="s">
        <v>174</v>
      </c>
      <c r="H62" s="17" t="s">
        <v>56</v>
      </c>
      <c r="I62" s="17">
        <v>9</v>
      </c>
      <c r="J62" s="15" t="s">
        <v>60</v>
      </c>
      <c r="K62" s="17">
        <v>1</v>
      </c>
      <c r="L62" s="15" t="s">
        <v>12</v>
      </c>
      <c r="M62" s="15" t="s">
        <v>240</v>
      </c>
      <c r="N62" s="35">
        <v>833.27</v>
      </c>
      <c r="O62" s="35">
        <v>833.27</v>
      </c>
      <c r="P62" s="35">
        <v>1200</v>
      </c>
      <c r="Q62" s="84"/>
      <c r="S62" s="19"/>
      <c r="T62" s="19"/>
    </row>
    <row r="63" spans="1:20" s="2" customFormat="1" ht="38.25" x14ac:dyDescent="0.25">
      <c r="A63" s="11">
        <v>57</v>
      </c>
      <c r="B63" s="12">
        <v>4001</v>
      </c>
      <c r="C63" s="13" t="s">
        <v>170</v>
      </c>
      <c r="D63" s="14" t="s">
        <v>175</v>
      </c>
      <c r="E63" s="17" t="s">
        <v>172</v>
      </c>
      <c r="F63" s="21" t="s">
        <v>173</v>
      </c>
      <c r="G63" s="17" t="s">
        <v>97</v>
      </c>
      <c r="H63" s="17" t="s">
        <v>56</v>
      </c>
      <c r="I63" s="17">
        <v>11.8</v>
      </c>
      <c r="J63" s="15" t="s">
        <v>60</v>
      </c>
      <c r="K63" s="17">
        <v>1</v>
      </c>
      <c r="L63" s="15" t="s">
        <v>12</v>
      </c>
      <c r="M63" s="15" t="s">
        <v>240</v>
      </c>
      <c r="N63" s="35">
        <v>833.27</v>
      </c>
      <c r="O63" s="35">
        <v>833.27</v>
      </c>
      <c r="P63" s="35">
        <v>1400</v>
      </c>
      <c r="Q63" s="84"/>
      <c r="S63" s="19"/>
      <c r="T63" s="19"/>
    </row>
    <row r="64" spans="1:20" s="2" customFormat="1" ht="38.25" x14ac:dyDescent="0.25">
      <c r="A64" s="11">
        <v>58</v>
      </c>
      <c r="B64" s="12">
        <v>4006</v>
      </c>
      <c r="C64" s="13" t="s">
        <v>57</v>
      </c>
      <c r="D64" s="14" t="s">
        <v>176</v>
      </c>
      <c r="E64" s="15" t="s">
        <v>177</v>
      </c>
      <c r="F64" s="16" t="s">
        <v>43</v>
      </c>
      <c r="G64" s="15" t="s">
        <v>52</v>
      </c>
      <c r="H64" s="15" t="s">
        <v>38</v>
      </c>
      <c r="I64" s="17" t="s">
        <v>14</v>
      </c>
      <c r="J64" s="15" t="s">
        <v>19</v>
      </c>
      <c r="K64" s="15">
        <v>1</v>
      </c>
      <c r="L64" s="15" t="s">
        <v>12</v>
      </c>
      <c r="M64" s="15" t="s">
        <v>240</v>
      </c>
      <c r="N64" s="35">
        <v>166.65</v>
      </c>
      <c r="O64" s="35">
        <v>166.65</v>
      </c>
      <c r="P64" s="35">
        <v>160</v>
      </c>
      <c r="Q64" s="84"/>
      <c r="S64" s="19"/>
      <c r="T64" s="19"/>
    </row>
    <row r="65" spans="1:20" s="2" customFormat="1" ht="38.25" x14ac:dyDescent="0.25">
      <c r="A65" s="11">
        <v>59</v>
      </c>
      <c r="B65" s="12">
        <v>4007</v>
      </c>
      <c r="C65" s="13" t="s">
        <v>178</v>
      </c>
      <c r="D65" s="14" t="s">
        <v>179</v>
      </c>
      <c r="E65" s="15" t="s">
        <v>180</v>
      </c>
      <c r="F65" s="16" t="s">
        <v>181</v>
      </c>
      <c r="G65" s="15" t="s">
        <v>182</v>
      </c>
      <c r="H65" s="15" t="s">
        <v>56</v>
      </c>
      <c r="I65" s="15">
        <v>0.7</v>
      </c>
      <c r="J65" s="15" t="s">
        <v>19</v>
      </c>
      <c r="K65" s="20">
        <v>1</v>
      </c>
      <c r="L65" s="15" t="s">
        <v>12</v>
      </c>
      <c r="M65" s="15" t="s">
        <v>240</v>
      </c>
      <c r="N65" s="35">
        <v>166.65</v>
      </c>
      <c r="O65" s="35">
        <v>166.65</v>
      </c>
      <c r="P65" s="35">
        <v>100</v>
      </c>
      <c r="Q65" s="84"/>
      <c r="S65" s="19"/>
      <c r="T65" s="19"/>
    </row>
    <row r="66" spans="1:20" s="2" customFormat="1" ht="38.25" x14ac:dyDescent="0.25">
      <c r="A66" s="11">
        <v>60</v>
      </c>
      <c r="B66" s="12">
        <v>4008</v>
      </c>
      <c r="C66" s="13" t="s">
        <v>57</v>
      </c>
      <c r="D66" s="14" t="s">
        <v>183</v>
      </c>
      <c r="E66" s="15" t="s">
        <v>184</v>
      </c>
      <c r="F66" s="16" t="s">
        <v>43</v>
      </c>
      <c r="G66" s="15" t="s">
        <v>48</v>
      </c>
      <c r="H66" s="15" t="s">
        <v>38</v>
      </c>
      <c r="I66" s="17" t="s">
        <v>14</v>
      </c>
      <c r="J66" s="15" t="s">
        <v>19</v>
      </c>
      <c r="K66" s="15">
        <v>1</v>
      </c>
      <c r="L66" s="15" t="s">
        <v>12</v>
      </c>
      <c r="M66" s="15" t="s">
        <v>240</v>
      </c>
      <c r="N66" s="35">
        <v>499.96</v>
      </c>
      <c r="O66" s="35">
        <v>499.96</v>
      </c>
      <c r="P66" s="35">
        <v>260</v>
      </c>
      <c r="Q66" s="84"/>
      <c r="S66" s="19"/>
      <c r="T66" s="19"/>
    </row>
    <row r="67" spans="1:20" s="2" customFormat="1" ht="38.25" x14ac:dyDescent="0.25">
      <c r="A67" s="11">
        <v>61</v>
      </c>
      <c r="B67" s="12">
        <v>4009</v>
      </c>
      <c r="C67" s="13" t="s">
        <v>57</v>
      </c>
      <c r="D67" s="14" t="s">
        <v>185</v>
      </c>
      <c r="E67" s="15" t="s">
        <v>186</v>
      </c>
      <c r="F67" s="16" t="s">
        <v>43</v>
      </c>
      <c r="G67" s="15" t="s">
        <v>52</v>
      </c>
      <c r="H67" s="15" t="s">
        <v>38</v>
      </c>
      <c r="I67" s="17" t="s">
        <v>14</v>
      </c>
      <c r="J67" s="15" t="s">
        <v>19</v>
      </c>
      <c r="K67" s="15">
        <v>1</v>
      </c>
      <c r="L67" s="15" t="s">
        <v>12</v>
      </c>
      <c r="M67" s="15" t="s">
        <v>240</v>
      </c>
      <c r="N67" s="35">
        <v>416.64</v>
      </c>
      <c r="O67" s="35">
        <v>416.64</v>
      </c>
      <c r="P67" s="35">
        <v>100</v>
      </c>
      <c r="Q67" s="84"/>
      <c r="S67" s="19"/>
      <c r="T67" s="19"/>
    </row>
    <row r="68" spans="1:20" s="2" customFormat="1" ht="38.25" x14ac:dyDescent="0.25">
      <c r="A68" s="11">
        <v>62</v>
      </c>
      <c r="B68" s="12">
        <v>4010</v>
      </c>
      <c r="C68" s="13" t="s">
        <v>57</v>
      </c>
      <c r="D68" s="14" t="s">
        <v>187</v>
      </c>
      <c r="E68" s="15" t="s">
        <v>188</v>
      </c>
      <c r="F68" s="16" t="s">
        <v>43</v>
      </c>
      <c r="G68" s="15" t="s">
        <v>52</v>
      </c>
      <c r="H68" s="15" t="s">
        <v>38</v>
      </c>
      <c r="I68" s="17" t="s">
        <v>14</v>
      </c>
      <c r="J68" s="18" t="s">
        <v>13</v>
      </c>
      <c r="K68" s="15">
        <v>1</v>
      </c>
      <c r="L68" s="15" t="s">
        <v>12</v>
      </c>
      <c r="M68" s="15" t="s">
        <v>240</v>
      </c>
      <c r="N68" s="35">
        <v>166.65</v>
      </c>
      <c r="O68" s="35">
        <v>166.65</v>
      </c>
      <c r="P68" s="35">
        <v>270</v>
      </c>
      <c r="Q68" s="84"/>
      <c r="S68" s="19"/>
      <c r="T68" s="19"/>
    </row>
    <row r="69" spans="1:20" s="2" customFormat="1" ht="38.25" x14ac:dyDescent="0.25">
      <c r="A69" s="11">
        <v>63</v>
      </c>
      <c r="B69" s="12">
        <v>4011</v>
      </c>
      <c r="C69" s="13" t="s">
        <v>57</v>
      </c>
      <c r="D69" s="14" t="s">
        <v>189</v>
      </c>
      <c r="E69" s="15" t="s">
        <v>190</v>
      </c>
      <c r="F69" s="16" t="s">
        <v>43</v>
      </c>
      <c r="G69" s="15" t="s">
        <v>48</v>
      </c>
      <c r="H69" s="15" t="s">
        <v>38</v>
      </c>
      <c r="I69" s="17" t="s">
        <v>14</v>
      </c>
      <c r="J69" s="15" t="s">
        <v>19</v>
      </c>
      <c r="K69" s="15">
        <v>1</v>
      </c>
      <c r="L69" s="15" t="s">
        <v>12</v>
      </c>
      <c r="M69" s="15" t="s">
        <v>240</v>
      </c>
      <c r="N69" s="35">
        <v>333.31</v>
      </c>
      <c r="O69" s="35">
        <v>333.31</v>
      </c>
      <c r="P69" s="35">
        <v>160</v>
      </c>
      <c r="Q69" s="84"/>
      <c r="S69" s="19"/>
      <c r="T69" s="19"/>
    </row>
    <row r="70" spans="1:20" s="2" customFormat="1" ht="38.25" x14ac:dyDescent="0.25">
      <c r="A70" s="11">
        <v>64</v>
      </c>
      <c r="B70" s="12">
        <v>4012</v>
      </c>
      <c r="C70" s="13" t="s">
        <v>57</v>
      </c>
      <c r="D70" s="14" t="s">
        <v>191</v>
      </c>
      <c r="E70" s="15" t="s">
        <v>47</v>
      </c>
      <c r="F70" s="16" t="s">
        <v>43</v>
      </c>
      <c r="G70" s="15" t="s">
        <v>52</v>
      </c>
      <c r="H70" s="15" t="s">
        <v>38</v>
      </c>
      <c r="I70" s="17" t="s">
        <v>14</v>
      </c>
      <c r="J70" s="15" t="s">
        <v>19</v>
      </c>
      <c r="K70" s="15">
        <v>1</v>
      </c>
      <c r="L70" s="15" t="s">
        <v>12</v>
      </c>
      <c r="M70" s="15" t="s">
        <v>240</v>
      </c>
      <c r="N70" s="35">
        <v>333.31</v>
      </c>
      <c r="O70" s="35">
        <v>333.31</v>
      </c>
      <c r="P70" s="35">
        <v>160</v>
      </c>
      <c r="Q70" s="84"/>
      <c r="S70" s="19"/>
      <c r="T70" s="19"/>
    </row>
    <row r="71" spans="1:20" s="2" customFormat="1" ht="38.25" x14ac:dyDescent="0.25">
      <c r="A71" s="11">
        <v>65</v>
      </c>
      <c r="B71" s="12">
        <v>4013</v>
      </c>
      <c r="C71" s="13" t="s">
        <v>57</v>
      </c>
      <c r="D71" s="14" t="s">
        <v>192</v>
      </c>
      <c r="E71" s="15" t="s">
        <v>177</v>
      </c>
      <c r="F71" s="16" t="s">
        <v>43</v>
      </c>
      <c r="G71" s="15" t="s">
        <v>48</v>
      </c>
      <c r="H71" s="15" t="s">
        <v>38</v>
      </c>
      <c r="I71" s="17" t="s">
        <v>14</v>
      </c>
      <c r="J71" s="15" t="s">
        <v>60</v>
      </c>
      <c r="K71" s="15">
        <v>1</v>
      </c>
      <c r="L71" s="15" t="s">
        <v>12</v>
      </c>
      <c r="M71" s="15" t="s">
        <v>240</v>
      </c>
      <c r="N71" s="35">
        <v>499.96</v>
      </c>
      <c r="O71" s="35">
        <v>499.96</v>
      </c>
      <c r="P71" s="35">
        <v>70</v>
      </c>
      <c r="Q71" s="84"/>
      <c r="S71" s="19"/>
      <c r="T71" s="19"/>
    </row>
    <row r="72" spans="1:20" s="2" customFormat="1" ht="38.25" x14ac:dyDescent="0.25">
      <c r="A72" s="11">
        <v>66</v>
      </c>
      <c r="B72" s="12">
        <v>4014</v>
      </c>
      <c r="C72" s="13" t="s">
        <v>57</v>
      </c>
      <c r="D72" s="14" t="s">
        <v>193</v>
      </c>
      <c r="E72" s="15" t="s">
        <v>194</v>
      </c>
      <c r="F72" s="16" t="s">
        <v>43</v>
      </c>
      <c r="G72" s="15" t="s">
        <v>48</v>
      </c>
      <c r="H72" s="15" t="s">
        <v>38</v>
      </c>
      <c r="I72" s="17" t="s">
        <v>14</v>
      </c>
      <c r="J72" s="15" t="s">
        <v>19</v>
      </c>
      <c r="K72" s="15">
        <v>1</v>
      </c>
      <c r="L72" s="15" t="s">
        <v>12</v>
      </c>
      <c r="M72" s="15" t="s">
        <v>240</v>
      </c>
      <c r="N72" s="35">
        <v>333.31</v>
      </c>
      <c r="O72" s="35">
        <v>333.31</v>
      </c>
      <c r="P72" s="35">
        <v>100</v>
      </c>
      <c r="Q72" s="84"/>
      <c r="S72" s="19"/>
      <c r="T72" s="19"/>
    </row>
    <row r="73" spans="1:20" s="2" customFormat="1" ht="38.25" x14ac:dyDescent="0.25">
      <c r="A73" s="11">
        <v>67</v>
      </c>
      <c r="B73" s="12">
        <v>4015</v>
      </c>
      <c r="C73" s="13" t="s">
        <v>57</v>
      </c>
      <c r="D73" s="14" t="s">
        <v>193</v>
      </c>
      <c r="E73" s="15" t="s">
        <v>194</v>
      </c>
      <c r="F73" s="16" t="s">
        <v>43</v>
      </c>
      <c r="G73" s="15" t="s">
        <v>48</v>
      </c>
      <c r="H73" s="15" t="s">
        <v>38</v>
      </c>
      <c r="I73" s="17" t="s">
        <v>14</v>
      </c>
      <c r="J73" s="18" t="s">
        <v>13</v>
      </c>
      <c r="K73" s="15">
        <v>1</v>
      </c>
      <c r="L73" s="15" t="s">
        <v>12</v>
      </c>
      <c r="M73" s="15" t="s">
        <v>240</v>
      </c>
      <c r="N73" s="35">
        <v>333.31</v>
      </c>
      <c r="O73" s="35">
        <v>333.31</v>
      </c>
      <c r="P73" s="35">
        <v>200</v>
      </c>
      <c r="Q73" s="84"/>
      <c r="S73" s="19"/>
      <c r="T73" s="19"/>
    </row>
    <row r="74" spans="1:20" s="2" customFormat="1" ht="38.25" x14ac:dyDescent="0.25">
      <c r="A74" s="11">
        <v>68</v>
      </c>
      <c r="B74" s="12">
        <v>4016</v>
      </c>
      <c r="C74" s="13" t="s">
        <v>57</v>
      </c>
      <c r="D74" s="14" t="s">
        <v>195</v>
      </c>
      <c r="E74" s="15" t="s">
        <v>64</v>
      </c>
      <c r="F74" s="16" t="s">
        <v>43</v>
      </c>
      <c r="G74" s="15" t="s">
        <v>48</v>
      </c>
      <c r="H74" s="15" t="s">
        <v>38</v>
      </c>
      <c r="I74" s="17" t="s">
        <v>14</v>
      </c>
      <c r="J74" s="15" t="s">
        <v>19</v>
      </c>
      <c r="K74" s="15">
        <v>1</v>
      </c>
      <c r="L74" s="15" t="s">
        <v>12</v>
      </c>
      <c r="M74" s="15" t="s">
        <v>240</v>
      </c>
      <c r="N74" s="35">
        <v>249.98</v>
      </c>
      <c r="O74" s="35">
        <v>249.98</v>
      </c>
      <c r="P74" s="35">
        <v>160</v>
      </c>
      <c r="Q74" s="84"/>
      <c r="S74" s="19"/>
      <c r="T74" s="19"/>
    </row>
    <row r="75" spans="1:20" s="2" customFormat="1" ht="38.25" x14ac:dyDescent="0.25">
      <c r="A75" s="11">
        <v>69</v>
      </c>
      <c r="B75" s="12">
        <v>4017</v>
      </c>
      <c r="C75" s="13" t="s">
        <v>57</v>
      </c>
      <c r="D75" s="14" t="s">
        <v>196</v>
      </c>
      <c r="E75" s="15" t="s">
        <v>197</v>
      </c>
      <c r="F75" s="16" t="s">
        <v>43</v>
      </c>
      <c r="G75" s="15" t="s">
        <v>48</v>
      </c>
      <c r="H75" s="15" t="s">
        <v>38</v>
      </c>
      <c r="I75" s="17" t="s">
        <v>14</v>
      </c>
      <c r="J75" s="18" t="s">
        <v>13</v>
      </c>
      <c r="K75" s="15">
        <v>1</v>
      </c>
      <c r="L75" s="15" t="s">
        <v>12</v>
      </c>
      <c r="M75" s="15" t="s">
        <v>240</v>
      </c>
      <c r="N75" s="35">
        <v>833.27</v>
      </c>
      <c r="O75" s="35">
        <v>833.27</v>
      </c>
      <c r="P75" s="35">
        <v>300</v>
      </c>
      <c r="Q75" s="84"/>
      <c r="S75" s="19"/>
      <c r="T75" s="19"/>
    </row>
    <row r="76" spans="1:20" s="2" customFormat="1" ht="38.25" x14ac:dyDescent="0.25">
      <c r="A76" s="11">
        <v>70</v>
      </c>
      <c r="B76" s="12">
        <v>4018</v>
      </c>
      <c r="C76" s="13" t="s">
        <v>134</v>
      </c>
      <c r="D76" s="14" t="s">
        <v>198</v>
      </c>
      <c r="E76" s="15" t="s">
        <v>199</v>
      </c>
      <c r="F76" s="16" t="s">
        <v>200</v>
      </c>
      <c r="G76" s="15" t="s">
        <v>201</v>
      </c>
      <c r="H76" s="15" t="s">
        <v>38</v>
      </c>
      <c r="I76" s="17" t="s">
        <v>14</v>
      </c>
      <c r="J76" s="15" t="s">
        <v>19</v>
      </c>
      <c r="K76" s="15">
        <v>1</v>
      </c>
      <c r="L76" s="15" t="s">
        <v>12</v>
      </c>
      <c r="M76" s="15" t="s">
        <v>240</v>
      </c>
      <c r="N76" s="35">
        <v>416.64</v>
      </c>
      <c r="O76" s="35">
        <v>416.64</v>
      </c>
      <c r="P76" s="35">
        <v>260</v>
      </c>
      <c r="Q76" s="84"/>
      <c r="S76" s="19"/>
      <c r="T76" s="19"/>
    </row>
    <row r="77" spans="1:20" s="2" customFormat="1" ht="38.25" x14ac:dyDescent="0.25">
      <c r="A77" s="11">
        <v>71</v>
      </c>
      <c r="B77" s="12">
        <v>4019</v>
      </c>
      <c r="C77" s="13" t="s">
        <v>57</v>
      </c>
      <c r="D77" s="14" t="s">
        <v>202</v>
      </c>
      <c r="E77" s="15" t="s">
        <v>203</v>
      </c>
      <c r="F77" s="16" t="s">
        <v>43</v>
      </c>
      <c r="G77" s="15" t="s">
        <v>201</v>
      </c>
      <c r="H77" s="15" t="s">
        <v>38</v>
      </c>
      <c r="I77" s="17" t="s">
        <v>14</v>
      </c>
      <c r="J77" s="15" t="s">
        <v>60</v>
      </c>
      <c r="K77" s="15">
        <v>1</v>
      </c>
      <c r="L77" s="15" t="s">
        <v>12</v>
      </c>
      <c r="M77" s="15" t="s">
        <v>240</v>
      </c>
      <c r="N77" s="35">
        <v>166.65</v>
      </c>
      <c r="O77" s="35">
        <v>166.65</v>
      </c>
      <c r="P77" s="35">
        <v>160</v>
      </c>
      <c r="Q77" s="84"/>
      <c r="S77" s="19"/>
      <c r="T77" s="19"/>
    </row>
    <row r="78" spans="1:20" s="2" customFormat="1" ht="38.25" x14ac:dyDescent="0.25">
      <c r="A78" s="11">
        <v>72</v>
      </c>
      <c r="B78" s="12">
        <v>4020</v>
      </c>
      <c r="C78" s="13" t="s">
        <v>134</v>
      </c>
      <c r="D78" s="14" t="s">
        <v>204</v>
      </c>
      <c r="E78" s="15" t="s">
        <v>205</v>
      </c>
      <c r="F78" s="16" t="s">
        <v>206</v>
      </c>
      <c r="G78" s="15" t="s">
        <v>207</v>
      </c>
      <c r="H78" s="15" t="s">
        <v>38</v>
      </c>
      <c r="I78" s="17" t="s">
        <v>14</v>
      </c>
      <c r="J78" s="15" t="s">
        <v>19</v>
      </c>
      <c r="K78" s="15">
        <v>1</v>
      </c>
      <c r="L78" s="15" t="s">
        <v>12</v>
      </c>
      <c r="M78" s="15" t="s">
        <v>240</v>
      </c>
      <c r="N78" s="35">
        <v>333.31</v>
      </c>
      <c r="O78" s="35">
        <v>333.31</v>
      </c>
      <c r="P78" s="35">
        <v>100</v>
      </c>
      <c r="Q78" s="84"/>
      <c r="S78" s="19"/>
      <c r="T78" s="19"/>
    </row>
    <row r="79" spans="1:20" s="2" customFormat="1" ht="38.25" x14ac:dyDescent="0.25">
      <c r="A79" s="11">
        <v>73</v>
      </c>
      <c r="B79" s="12">
        <v>5369</v>
      </c>
      <c r="C79" s="13" t="s">
        <v>170</v>
      </c>
      <c r="D79" s="14" t="s">
        <v>208</v>
      </c>
      <c r="E79" s="15" t="s">
        <v>209</v>
      </c>
      <c r="F79" s="16" t="s">
        <v>210</v>
      </c>
      <c r="G79" s="15" t="s">
        <v>211</v>
      </c>
      <c r="H79" s="15" t="s">
        <v>56</v>
      </c>
      <c r="I79" s="15">
        <v>17.399999999999999</v>
      </c>
      <c r="J79" s="15" t="s">
        <v>19</v>
      </c>
      <c r="K79" s="15">
        <v>1</v>
      </c>
      <c r="L79" s="15" t="s">
        <v>12</v>
      </c>
      <c r="M79" s="15" t="s">
        <v>240</v>
      </c>
      <c r="N79" s="35">
        <v>8684.6299999999992</v>
      </c>
      <c r="O79" s="35">
        <v>8684.6299999999992</v>
      </c>
      <c r="P79" s="35">
        <v>17400</v>
      </c>
      <c r="Q79" s="84"/>
      <c r="S79" s="19"/>
      <c r="T79" s="19"/>
    </row>
    <row r="80" spans="1:20" s="2" customFormat="1" ht="38.25" x14ac:dyDescent="0.25">
      <c r="A80" s="11">
        <v>74</v>
      </c>
      <c r="B80" s="12">
        <v>5370</v>
      </c>
      <c r="C80" s="13" t="s">
        <v>170</v>
      </c>
      <c r="D80" s="14" t="s">
        <v>221</v>
      </c>
      <c r="E80" s="15"/>
      <c r="F80" s="16" t="s">
        <v>222</v>
      </c>
      <c r="G80" s="15" t="s">
        <v>211</v>
      </c>
      <c r="H80" s="15" t="s">
        <v>56</v>
      </c>
      <c r="I80" s="15">
        <v>16.399999999999999</v>
      </c>
      <c r="J80" s="18" t="s">
        <v>13</v>
      </c>
      <c r="K80" s="15">
        <v>1</v>
      </c>
      <c r="L80" s="15" t="s">
        <v>12</v>
      </c>
      <c r="M80" s="15" t="s">
        <v>240</v>
      </c>
      <c r="N80" s="35">
        <v>5526.58</v>
      </c>
      <c r="O80" s="35">
        <v>5526.58</v>
      </c>
      <c r="P80" s="35">
        <v>27600</v>
      </c>
      <c r="Q80" s="84"/>
      <c r="S80" s="19"/>
      <c r="T80" s="19"/>
    </row>
    <row r="81" spans="1:20" s="2" customFormat="1" ht="38.25" x14ac:dyDescent="0.25">
      <c r="A81" s="11">
        <v>75</v>
      </c>
      <c r="B81" s="12">
        <v>5373</v>
      </c>
      <c r="C81" s="13" t="s">
        <v>85</v>
      </c>
      <c r="D81" s="14" t="s">
        <v>212</v>
      </c>
      <c r="E81" s="15" t="s">
        <v>213</v>
      </c>
      <c r="F81" s="16" t="s">
        <v>43</v>
      </c>
      <c r="G81" s="15" t="s">
        <v>150</v>
      </c>
      <c r="H81" s="15" t="s">
        <v>56</v>
      </c>
      <c r="I81" s="15">
        <v>3.2</v>
      </c>
      <c r="J81" s="15" t="s">
        <v>19</v>
      </c>
      <c r="K81" s="15">
        <v>1</v>
      </c>
      <c r="L81" s="15" t="s">
        <v>12</v>
      </c>
      <c r="M81" s="15" t="s">
        <v>240</v>
      </c>
      <c r="N81" s="35">
        <v>4139.3500000000004</v>
      </c>
      <c r="O81" s="35">
        <v>4139.3500000000004</v>
      </c>
      <c r="P81" s="35">
        <v>1600</v>
      </c>
      <c r="Q81" s="84"/>
      <c r="S81" s="19"/>
      <c r="T81" s="19"/>
    </row>
    <row r="82" spans="1:20" s="2" customFormat="1" ht="38.25" x14ac:dyDescent="0.25">
      <c r="A82" s="11">
        <v>76</v>
      </c>
      <c r="B82" s="12">
        <v>5374</v>
      </c>
      <c r="C82" s="13" t="s">
        <v>134</v>
      </c>
      <c r="D82" s="14" t="s">
        <v>223</v>
      </c>
      <c r="E82" s="15" t="s">
        <v>224</v>
      </c>
      <c r="F82" s="16" t="s">
        <v>225</v>
      </c>
      <c r="G82" s="15" t="s">
        <v>226</v>
      </c>
      <c r="H82" s="15" t="s">
        <v>56</v>
      </c>
      <c r="I82" s="15">
        <v>5.0999999999999996</v>
      </c>
      <c r="J82" s="18" t="s">
        <v>13</v>
      </c>
      <c r="K82" s="15">
        <v>1</v>
      </c>
      <c r="L82" s="15" t="s">
        <v>80</v>
      </c>
      <c r="M82" s="15" t="s">
        <v>240</v>
      </c>
      <c r="N82" s="35">
        <v>6049.82</v>
      </c>
      <c r="O82" s="35">
        <v>6049.82</v>
      </c>
      <c r="P82" s="35">
        <v>420</v>
      </c>
      <c r="Q82" s="84"/>
      <c r="S82" s="19"/>
      <c r="T82" s="19"/>
    </row>
    <row r="83" spans="1:20" s="2" customFormat="1" ht="38.25" x14ac:dyDescent="0.25">
      <c r="A83" s="11">
        <v>77</v>
      </c>
      <c r="B83" s="12">
        <v>5375</v>
      </c>
      <c r="C83" s="13" t="s">
        <v>214</v>
      </c>
      <c r="D83" s="14" t="s">
        <v>215</v>
      </c>
      <c r="E83" s="15" t="s">
        <v>47</v>
      </c>
      <c r="F83" s="16" t="s">
        <v>43</v>
      </c>
      <c r="G83" s="15" t="s">
        <v>48</v>
      </c>
      <c r="H83" s="15" t="s">
        <v>56</v>
      </c>
      <c r="I83" s="15">
        <v>3.3</v>
      </c>
      <c r="J83" s="18" t="s">
        <v>13</v>
      </c>
      <c r="K83" s="15">
        <v>1</v>
      </c>
      <c r="L83" s="15" t="s">
        <v>12</v>
      </c>
      <c r="M83" s="15" t="s">
        <v>240</v>
      </c>
      <c r="N83" s="35">
        <v>4139.3500000000004</v>
      </c>
      <c r="O83" s="35">
        <v>4139.3500000000004</v>
      </c>
      <c r="P83" s="35">
        <v>2700</v>
      </c>
      <c r="Q83" s="84"/>
      <c r="S83" s="19"/>
      <c r="T83" s="19"/>
    </row>
    <row r="84" spans="1:20" s="2" customFormat="1" ht="38.25" x14ac:dyDescent="0.25">
      <c r="A84" s="11">
        <v>78</v>
      </c>
      <c r="B84" s="12">
        <v>5376</v>
      </c>
      <c r="C84" s="13" t="s">
        <v>170</v>
      </c>
      <c r="D84" s="14" t="s">
        <v>216</v>
      </c>
      <c r="E84" s="15" t="s">
        <v>217</v>
      </c>
      <c r="F84" s="16" t="s">
        <v>79</v>
      </c>
      <c r="G84" s="15" t="s">
        <v>218</v>
      </c>
      <c r="H84" s="15" t="s">
        <v>56</v>
      </c>
      <c r="I84" s="15">
        <v>17.100000000000001</v>
      </c>
      <c r="J84" s="15" t="s">
        <v>19</v>
      </c>
      <c r="K84" s="15">
        <v>1</v>
      </c>
      <c r="L84" s="15" t="s">
        <v>12</v>
      </c>
      <c r="M84" s="15" t="s">
        <v>240</v>
      </c>
      <c r="N84" s="35">
        <v>6368.23</v>
      </c>
      <c r="O84" s="35">
        <v>6368.23</v>
      </c>
      <c r="P84" s="35">
        <v>11200</v>
      </c>
      <c r="Q84" s="84"/>
      <c r="S84" s="19"/>
      <c r="T84" s="19"/>
    </row>
    <row r="85" spans="1:20" s="2" customFormat="1" ht="38.25" x14ac:dyDescent="0.25">
      <c r="A85" s="11">
        <v>79</v>
      </c>
      <c r="B85" s="12">
        <v>5377</v>
      </c>
      <c r="C85" s="13" t="s">
        <v>170</v>
      </c>
      <c r="D85" s="14" t="s">
        <v>219</v>
      </c>
      <c r="E85" s="15" t="s">
        <v>14</v>
      </c>
      <c r="F85" s="16" t="s">
        <v>200</v>
      </c>
      <c r="G85" s="15" t="s">
        <v>220</v>
      </c>
      <c r="H85" s="15" t="s">
        <v>56</v>
      </c>
      <c r="I85" s="15">
        <v>16.7</v>
      </c>
      <c r="J85" s="15" t="s">
        <v>19</v>
      </c>
      <c r="K85" s="15">
        <v>1</v>
      </c>
      <c r="L85" s="15" t="s">
        <v>12</v>
      </c>
      <c r="M85" s="15" t="s">
        <v>240</v>
      </c>
      <c r="N85" s="35">
        <v>6368.23</v>
      </c>
      <c r="O85" s="35">
        <v>6368.23</v>
      </c>
      <c r="P85" s="35">
        <v>8300</v>
      </c>
      <c r="Q85" s="84"/>
      <c r="S85" s="19"/>
      <c r="T85" s="19"/>
    </row>
    <row r="86" spans="1:20" s="2" customFormat="1" ht="38.25" x14ac:dyDescent="0.25">
      <c r="A86" s="11">
        <v>80</v>
      </c>
      <c r="B86" s="31">
        <v>3586</v>
      </c>
      <c r="C86" s="32" t="s">
        <v>230</v>
      </c>
      <c r="D86" s="32" t="s">
        <v>231</v>
      </c>
      <c r="E86" s="15" t="s">
        <v>14</v>
      </c>
      <c r="F86" s="17" t="s">
        <v>232</v>
      </c>
      <c r="G86" s="17" t="s">
        <v>232</v>
      </c>
      <c r="H86" s="15" t="s">
        <v>14</v>
      </c>
      <c r="I86" s="15" t="s">
        <v>14</v>
      </c>
      <c r="J86" s="15" t="s">
        <v>60</v>
      </c>
      <c r="K86" s="15">
        <v>1</v>
      </c>
      <c r="L86" s="15" t="s">
        <v>14</v>
      </c>
      <c r="M86" s="15" t="s">
        <v>240</v>
      </c>
      <c r="N86" s="33">
        <v>88447.679999999993</v>
      </c>
      <c r="O86" s="33">
        <v>88447.679999999993</v>
      </c>
      <c r="P86" s="33">
        <v>28000</v>
      </c>
      <c r="Q86" s="84"/>
      <c r="S86" s="19"/>
      <c r="T86" s="19"/>
    </row>
    <row r="87" spans="1:20" s="2" customFormat="1" ht="51" x14ac:dyDescent="0.25">
      <c r="A87" s="11">
        <v>81</v>
      </c>
      <c r="B87" s="15">
        <v>5245</v>
      </c>
      <c r="C87" s="13" t="s">
        <v>233</v>
      </c>
      <c r="D87" s="13" t="s">
        <v>234</v>
      </c>
      <c r="E87" s="15" t="s">
        <v>14</v>
      </c>
      <c r="F87" s="15" t="s">
        <v>235</v>
      </c>
      <c r="G87" s="17">
        <v>1992</v>
      </c>
      <c r="H87" s="15" t="s">
        <v>14</v>
      </c>
      <c r="I87" s="15" t="s">
        <v>14</v>
      </c>
      <c r="J87" s="15" t="s">
        <v>14</v>
      </c>
      <c r="K87" s="15">
        <v>1</v>
      </c>
      <c r="L87" s="15" t="s">
        <v>14</v>
      </c>
      <c r="M87" s="15" t="s">
        <v>240</v>
      </c>
      <c r="N87" s="34">
        <v>31120.639999999999</v>
      </c>
      <c r="O87" s="34">
        <v>31120.639999999999</v>
      </c>
      <c r="P87" s="35">
        <v>2600</v>
      </c>
      <c r="Q87" s="84"/>
      <c r="S87" s="19"/>
      <c r="T87" s="19"/>
    </row>
    <row r="88" spans="1:20" s="2" customFormat="1" x14ac:dyDescent="0.2">
      <c r="A88" s="75" t="s">
        <v>20</v>
      </c>
      <c r="B88" s="75"/>
      <c r="C88" s="75"/>
      <c r="D88" s="76"/>
      <c r="E88" s="22"/>
      <c r="F88" s="22"/>
      <c r="G88" s="22"/>
      <c r="H88" s="22"/>
      <c r="I88" s="22"/>
      <c r="J88" s="22"/>
      <c r="K88" s="23">
        <f>SUM(K7:K87)</f>
        <v>81</v>
      </c>
      <c r="L88" s="24"/>
      <c r="M88" s="24"/>
      <c r="N88" s="7">
        <f>SUM(N7:N87)</f>
        <v>219423.4</v>
      </c>
      <c r="O88" s="7">
        <f>SUM(O7:O87)</f>
        <v>219423.4</v>
      </c>
      <c r="P88" s="7">
        <f>SUM(P7:P87)</f>
        <v>138590</v>
      </c>
      <c r="Q88" s="6" t="s">
        <v>237</v>
      </c>
    </row>
    <row r="89" spans="1:20" s="2" customFormat="1" x14ac:dyDescent="0.2">
      <c r="B89" s="4"/>
      <c r="D89" s="8"/>
      <c r="K89" s="4"/>
      <c r="L89" s="3"/>
      <c r="M89" s="3"/>
      <c r="N89" s="3"/>
      <c r="O89" s="3"/>
      <c r="P89" s="3"/>
      <c r="Q89" s="3"/>
    </row>
    <row r="90" spans="1:20" s="2" customFormat="1" x14ac:dyDescent="0.2">
      <c r="A90" s="27" t="s">
        <v>228</v>
      </c>
      <c r="B90" s="28"/>
      <c r="C90" s="29"/>
      <c r="D90" s="30"/>
      <c r="K90" s="4"/>
      <c r="L90" s="3"/>
      <c r="M90" s="3"/>
      <c r="N90" s="3"/>
      <c r="O90" s="3"/>
      <c r="P90" s="3"/>
      <c r="Q90" s="3"/>
    </row>
  </sheetData>
  <mergeCells count="14">
    <mergeCell ref="A1:Q2"/>
    <mergeCell ref="A3:P3"/>
    <mergeCell ref="P4:P5"/>
    <mergeCell ref="Q4:Q5"/>
    <mergeCell ref="A88:D88"/>
    <mergeCell ref="A4:A5"/>
    <mergeCell ref="B4:B5"/>
    <mergeCell ref="C4:C5"/>
    <mergeCell ref="D4:D5"/>
    <mergeCell ref="N4:N5"/>
    <mergeCell ref="O4:O5"/>
    <mergeCell ref="E4:L4"/>
    <mergeCell ref="M4:M5"/>
    <mergeCell ref="Q7:Q87"/>
  </mergeCells>
  <hyperlinks>
    <hyperlink ref="Q7:Q87" location="Фото!A1" display="Фото!A1"/>
  </hyperlinks>
  <pageMargins left="0.70866141732283472" right="0.70866141732283472" top="0.74803149606299213" bottom="0.74803149606299213" header="0.31496062992125984" footer="0.31496062992125984"/>
  <pageSetup paperSize="9" scale="55" fitToHeight="1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"/>
  <sheetViews>
    <sheetView topLeftCell="A4" zoomScale="80" zoomScaleNormal="80" workbookViewId="0"/>
  </sheetViews>
  <sheetFormatPr defaultRowHeight="15" x14ac:dyDescent="0.25"/>
  <sheetData>
    <row r="1" spans="2:7" x14ac:dyDescent="0.25">
      <c r="B1" s="85" t="s">
        <v>15</v>
      </c>
      <c r="C1" s="85"/>
      <c r="D1" s="85"/>
      <c r="E1" s="85"/>
      <c r="F1" s="85"/>
      <c r="G1" s="85"/>
    </row>
  </sheetData>
  <mergeCells count="1">
    <mergeCell ref="B1:G1"/>
  </mergeCells>
  <pageMargins left="0.70866141732283472" right="0.70866141732283472" top="0.74803149606299213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opLeftCell="A46" zoomScale="90" zoomScaleNormal="90" workbookViewId="0">
      <selection activeCell="D6" sqref="D6:F6"/>
    </sheetView>
  </sheetViews>
  <sheetFormatPr defaultRowHeight="15" x14ac:dyDescent="0.25"/>
  <cols>
    <col min="1" max="2" width="8.85546875" style="1"/>
    <col min="3" max="3" width="22.7109375" style="1" customWidth="1"/>
    <col min="4" max="4" width="24.42578125" style="1" customWidth="1"/>
    <col min="5" max="5" width="23" style="1" customWidth="1"/>
    <col min="6" max="6" width="22.85546875" style="1" customWidth="1"/>
    <col min="7" max="7" width="8.85546875" style="1"/>
  </cols>
  <sheetData>
    <row r="1" spans="2:6" s="1" customFormat="1" x14ac:dyDescent="0.25"/>
    <row r="2" spans="2:6" s="1" customFormat="1" ht="15.75" x14ac:dyDescent="0.25">
      <c r="B2" s="103" t="s">
        <v>21</v>
      </c>
      <c r="C2" s="103"/>
      <c r="D2" s="103"/>
      <c r="E2" s="103"/>
      <c r="F2" s="103"/>
    </row>
    <row r="3" spans="2:6" s="1" customFormat="1" ht="15.75" customHeight="1" x14ac:dyDescent="0.25">
      <c r="B3" s="97" t="s">
        <v>22</v>
      </c>
      <c r="C3" s="98"/>
      <c r="D3" s="104" t="s">
        <v>23</v>
      </c>
      <c r="E3" s="104"/>
      <c r="F3" s="104"/>
    </row>
    <row r="4" spans="2:6" s="1" customFormat="1" ht="15.75" x14ac:dyDescent="0.25">
      <c r="B4" s="97" t="s">
        <v>24</v>
      </c>
      <c r="C4" s="98"/>
      <c r="D4" s="105" t="s">
        <v>25</v>
      </c>
      <c r="E4" s="105"/>
      <c r="F4" s="105"/>
    </row>
    <row r="5" spans="2:6" s="1" customFormat="1" ht="15.75" x14ac:dyDescent="0.25">
      <c r="B5" s="97" t="s">
        <v>26</v>
      </c>
      <c r="C5" s="98"/>
      <c r="D5" s="106">
        <v>43294</v>
      </c>
      <c r="E5" s="106"/>
      <c r="F5" s="106"/>
    </row>
    <row r="6" spans="2:6" s="1" customFormat="1" ht="15.75" x14ac:dyDescent="0.25">
      <c r="B6" s="97" t="s">
        <v>10</v>
      </c>
      <c r="C6" s="98"/>
      <c r="D6" s="99">
        <f>'Публічний паспорт активу_монети'!P88</f>
        <v>138590</v>
      </c>
      <c r="E6" s="99"/>
      <c r="F6" s="99"/>
    </row>
    <row r="7" spans="2:6" s="1" customFormat="1" ht="15.75" x14ac:dyDescent="0.25">
      <c r="B7" s="100"/>
      <c r="C7" s="101"/>
      <c r="D7" s="101"/>
      <c r="E7" s="101"/>
      <c r="F7" s="101"/>
    </row>
    <row r="8" spans="2:6" s="1" customFormat="1" ht="15.75" x14ac:dyDescent="0.25">
      <c r="B8" s="102" t="s">
        <v>27</v>
      </c>
      <c r="C8" s="102"/>
      <c r="D8" s="102"/>
      <c r="E8" s="102"/>
      <c r="F8" s="102"/>
    </row>
    <row r="9" spans="2:6" s="1" customFormat="1" ht="31.15" customHeight="1" x14ac:dyDescent="0.25">
      <c r="B9" s="39" t="s">
        <v>28</v>
      </c>
      <c r="C9" s="39" t="s">
        <v>29</v>
      </c>
      <c r="D9" s="40" t="s">
        <v>30</v>
      </c>
      <c r="E9" s="39" t="s">
        <v>31</v>
      </c>
      <c r="F9" s="39" t="s">
        <v>32</v>
      </c>
    </row>
    <row r="10" spans="2:6" s="1" customFormat="1" ht="16.5" thickBot="1" x14ac:dyDescent="0.3">
      <c r="B10" s="94" t="s">
        <v>241</v>
      </c>
      <c r="C10" s="95"/>
      <c r="D10" s="95"/>
      <c r="E10" s="95"/>
      <c r="F10" s="96"/>
    </row>
    <row r="11" spans="2:6" s="1" customFormat="1" ht="15.75" thickTop="1" x14ac:dyDescent="0.25">
      <c r="B11" s="47">
        <v>1</v>
      </c>
      <c r="C11" s="48">
        <v>43963</v>
      </c>
      <c r="D11" s="49">
        <v>170597.91</v>
      </c>
      <c r="E11" s="50" t="s">
        <v>14</v>
      </c>
      <c r="F11" s="86" t="s">
        <v>242</v>
      </c>
    </row>
    <row r="12" spans="2:6" s="1" customFormat="1" x14ac:dyDescent="0.25">
      <c r="B12" s="51">
        <v>2</v>
      </c>
      <c r="C12" s="42">
        <v>43970</v>
      </c>
      <c r="D12" s="43">
        <f>D11-D11/100*10</f>
        <v>153538.12</v>
      </c>
      <c r="E12" s="44" t="s">
        <v>14</v>
      </c>
      <c r="F12" s="87"/>
    </row>
    <row r="13" spans="2:6" s="1" customFormat="1" x14ac:dyDescent="0.25">
      <c r="B13" s="51">
        <v>3</v>
      </c>
      <c r="C13" s="42">
        <v>43977</v>
      </c>
      <c r="D13" s="43">
        <f>D11-D11/100*20+0.05</f>
        <v>136478.38</v>
      </c>
      <c r="E13" s="44" t="s">
        <v>14</v>
      </c>
      <c r="F13" s="88"/>
    </row>
    <row r="14" spans="2:6" s="1" customFormat="1" x14ac:dyDescent="0.25">
      <c r="B14" s="51">
        <v>4</v>
      </c>
      <c r="C14" s="45">
        <v>44279</v>
      </c>
      <c r="D14" s="43">
        <v>170597.91</v>
      </c>
      <c r="E14" s="44" t="s">
        <v>14</v>
      </c>
      <c r="F14" s="89" t="s">
        <v>243</v>
      </c>
    </row>
    <row r="15" spans="2:6" s="1" customFormat="1" x14ac:dyDescent="0.25">
      <c r="B15" s="51">
        <v>5</v>
      </c>
      <c r="C15" s="45">
        <v>44286</v>
      </c>
      <c r="D15" s="43">
        <v>153538.12</v>
      </c>
      <c r="E15" s="44" t="s">
        <v>14</v>
      </c>
      <c r="F15" s="87"/>
    </row>
    <row r="16" spans="2:6" s="1" customFormat="1" x14ac:dyDescent="0.25">
      <c r="B16" s="51">
        <v>6</v>
      </c>
      <c r="C16" s="45">
        <v>44293</v>
      </c>
      <c r="D16" s="43">
        <v>136478.32999999999</v>
      </c>
      <c r="E16" s="44" t="s">
        <v>14</v>
      </c>
      <c r="F16" s="87"/>
    </row>
    <row r="17" spans="2:6" s="1" customFormat="1" x14ac:dyDescent="0.25">
      <c r="B17" s="51">
        <v>7</v>
      </c>
      <c r="C17" s="45">
        <v>44300</v>
      </c>
      <c r="D17" s="43">
        <v>119418.54</v>
      </c>
      <c r="E17" s="44" t="s">
        <v>14</v>
      </c>
      <c r="F17" s="87"/>
    </row>
    <row r="18" spans="2:6" s="1" customFormat="1" x14ac:dyDescent="0.25">
      <c r="B18" s="51">
        <v>8</v>
      </c>
      <c r="C18" s="45">
        <v>44307</v>
      </c>
      <c r="D18" s="43">
        <v>102358.75</v>
      </c>
      <c r="E18" s="44" t="s">
        <v>14</v>
      </c>
      <c r="F18" s="87"/>
    </row>
    <row r="19" spans="2:6" s="1" customFormat="1" ht="15.75" thickBot="1" x14ac:dyDescent="0.3">
      <c r="B19" s="52">
        <v>9</v>
      </c>
      <c r="C19" s="53">
        <v>44314</v>
      </c>
      <c r="D19" s="54">
        <v>85298.96</v>
      </c>
      <c r="E19" s="55" t="s">
        <v>14</v>
      </c>
      <c r="F19" s="90"/>
    </row>
    <row r="20" spans="2:6" s="1" customFormat="1" ht="17.25" thickTop="1" thickBot="1" x14ac:dyDescent="0.3">
      <c r="B20" s="91" t="s">
        <v>244</v>
      </c>
      <c r="C20" s="92"/>
      <c r="D20" s="92"/>
      <c r="E20" s="92"/>
      <c r="F20" s="93"/>
    </row>
    <row r="21" spans="2:6" s="1" customFormat="1" ht="15.75" thickTop="1" x14ac:dyDescent="0.25">
      <c r="B21" s="47">
        <v>1</v>
      </c>
      <c r="C21" s="56">
        <v>43958</v>
      </c>
      <c r="D21" s="49">
        <v>106137.22</v>
      </c>
      <c r="E21" s="50" t="s">
        <v>14</v>
      </c>
      <c r="F21" s="86" t="s">
        <v>245</v>
      </c>
    </row>
    <row r="22" spans="2:6" s="1" customFormat="1" x14ac:dyDescent="0.25">
      <c r="B22" s="51">
        <v>2</v>
      </c>
      <c r="C22" s="46">
        <v>43966</v>
      </c>
      <c r="D22" s="43">
        <v>95523.5</v>
      </c>
      <c r="E22" s="41" t="s">
        <v>14</v>
      </c>
      <c r="F22" s="87"/>
    </row>
    <row r="23" spans="2:6" s="1" customFormat="1" x14ac:dyDescent="0.25">
      <c r="B23" s="51">
        <v>3</v>
      </c>
      <c r="C23" s="65">
        <v>43973</v>
      </c>
      <c r="D23" s="43">
        <v>84909.78</v>
      </c>
      <c r="E23" s="61" t="s">
        <v>14</v>
      </c>
      <c r="F23" s="88"/>
    </row>
    <row r="24" spans="2:6" s="1" customFormat="1" x14ac:dyDescent="0.25">
      <c r="B24" s="51">
        <v>4</v>
      </c>
      <c r="C24" s="60">
        <v>44069</v>
      </c>
      <c r="D24" s="43">
        <v>76418.8</v>
      </c>
      <c r="E24" s="61" t="s">
        <v>14</v>
      </c>
      <c r="F24" s="89" t="s">
        <v>246</v>
      </c>
    </row>
    <row r="25" spans="2:6" s="1" customFormat="1" x14ac:dyDescent="0.25">
      <c r="B25" s="51">
        <v>5</v>
      </c>
      <c r="C25" s="60">
        <v>44076</v>
      </c>
      <c r="D25" s="43">
        <v>68776.92</v>
      </c>
      <c r="E25" s="61" t="s">
        <v>14</v>
      </c>
      <c r="F25" s="87"/>
    </row>
    <row r="26" spans="2:6" x14ac:dyDescent="0.25">
      <c r="B26" s="51">
        <v>6</v>
      </c>
      <c r="C26" s="60">
        <v>44083</v>
      </c>
      <c r="D26" s="43">
        <v>61135.040000000001</v>
      </c>
      <c r="E26" s="61" t="s">
        <v>14</v>
      </c>
      <c r="F26" s="87"/>
    </row>
    <row r="27" spans="2:6" x14ac:dyDescent="0.25">
      <c r="B27" s="51">
        <v>7</v>
      </c>
      <c r="C27" s="60">
        <v>44090</v>
      </c>
      <c r="D27" s="43">
        <v>53493.16</v>
      </c>
      <c r="E27" s="61" t="s">
        <v>14</v>
      </c>
      <c r="F27" s="88"/>
    </row>
    <row r="28" spans="2:6" x14ac:dyDescent="0.25">
      <c r="B28" s="51">
        <v>8</v>
      </c>
      <c r="C28" s="62">
        <v>44159</v>
      </c>
      <c r="D28" s="43">
        <v>48143.839999999997</v>
      </c>
      <c r="E28" s="61" t="s">
        <v>14</v>
      </c>
      <c r="F28" s="89" t="s">
        <v>247</v>
      </c>
    </row>
    <row r="29" spans="2:6" x14ac:dyDescent="0.25">
      <c r="B29" s="51">
        <v>9</v>
      </c>
      <c r="C29" s="62">
        <v>44166</v>
      </c>
      <c r="D29" s="43">
        <v>43329.46</v>
      </c>
      <c r="E29" s="61" t="s">
        <v>14</v>
      </c>
      <c r="F29" s="87"/>
    </row>
    <row r="30" spans="2:6" x14ac:dyDescent="0.25">
      <c r="B30" s="51">
        <v>10</v>
      </c>
      <c r="C30" s="62">
        <v>44173</v>
      </c>
      <c r="D30" s="43">
        <v>38515.07</v>
      </c>
      <c r="E30" s="61" t="s">
        <v>14</v>
      </c>
      <c r="F30" s="87"/>
    </row>
    <row r="31" spans="2:6" x14ac:dyDescent="0.25">
      <c r="B31" s="51">
        <v>11</v>
      </c>
      <c r="C31" s="62">
        <v>44180</v>
      </c>
      <c r="D31" s="43">
        <v>33700.69</v>
      </c>
      <c r="E31" s="61" t="s">
        <v>14</v>
      </c>
      <c r="F31" s="88"/>
    </row>
    <row r="32" spans="2:6" x14ac:dyDescent="0.25">
      <c r="B32" s="51">
        <v>12</v>
      </c>
      <c r="C32" s="60">
        <v>44245</v>
      </c>
      <c r="D32" s="43">
        <v>30330.62</v>
      </c>
      <c r="E32" s="61" t="s">
        <v>14</v>
      </c>
      <c r="F32" s="89" t="s">
        <v>248</v>
      </c>
    </row>
    <row r="33" spans="2:6" x14ac:dyDescent="0.25">
      <c r="B33" s="51">
        <v>13</v>
      </c>
      <c r="C33" s="60">
        <v>44259</v>
      </c>
      <c r="D33" s="43">
        <v>27297.56</v>
      </c>
      <c r="E33" s="61" t="s">
        <v>14</v>
      </c>
      <c r="F33" s="87"/>
    </row>
    <row r="34" spans="2:6" x14ac:dyDescent="0.25">
      <c r="B34" s="51">
        <v>14</v>
      </c>
      <c r="C34" s="60">
        <v>44274</v>
      </c>
      <c r="D34" s="43">
        <v>24264.5</v>
      </c>
      <c r="E34" s="61" t="s">
        <v>14</v>
      </c>
      <c r="F34" s="87"/>
    </row>
    <row r="35" spans="2:6" x14ac:dyDescent="0.25">
      <c r="B35" s="51">
        <v>15</v>
      </c>
      <c r="C35" s="60">
        <v>44288</v>
      </c>
      <c r="D35" s="43">
        <v>21231.43</v>
      </c>
      <c r="E35" s="61" t="s">
        <v>14</v>
      </c>
      <c r="F35" s="88"/>
    </row>
    <row r="36" spans="2:6" x14ac:dyDescent="0.25">
      <c r="B36" s="51">
        <v>16</v>
      </c>
      <c r="C36" s="60">
        <v>44334</v>
      </c>
      <c r="D36" s="43">
        <v>19108.29</v>
      </c>
      <c r="E36" s="61" t="s">
        <v>14</v>
      </c>
      <c r="F36" s="89" t="s">
        <v>249</v>
      </c>
    </row>
    <row r="37" spans="2:6" x14ac:dyDescent="0.25">
      <c r="B37" s="51">
        <v>17</v>
      </c>
      <c r="C37" s="60">
        <v>44341</v>
      </c>
      <c r="D37" s="43">
        <v>17197.46</v>
      </c>
      <c r="E37" s="61" t="s">
        <v>14</v>
      </c>
      <c r="F37" s="87"/>
    </row>
    <row r="38" spans="2:6" x14ac:dyDescent="0.25">
      <c r="B38" s="51">
        <v>18</v>
      </c>
      <c r="C38" s="60">
        <v>44348</v>
      </c>
      <c r="D38" s="43">
        <v>15286.63</v>
      </c>
      <c r="E38" s="61" t="s">
        <v>14</v>
      </c>
      <c r="F38" s="87"/>
    </row>
    <row r="39" spans="2:6" ht="15.75" thickBot="1" x14ac:dyDescent="0.3">
      <c r="B39" s="52">
        <v>19</v>
      </c>
      <c r="C39" s="63">
        <v>44355</v>
      </c>
      <c r="D39" s="54">
        <v>13375.8</v>
      </c>
      <c r="E39" s="64" t="s">
        <v>14</v>
      </c>
      <c r="F39" s="90"/>
    </row>
    <row r="40" spans="2:6" ht="17.25" thickTop="1" thickBot="1" x14ac:dyDescent="0.3">
      <c r="B40" s="91" t="s">
        <v>250</v>
      </c>
      <c r="C40" s="92"/>
      <c r="D40" s="92"/>
      <c r="E40" s="92"/>
      <c r="F40" s="93"/>
    </row>
    <row r="41" spans="2:6" ht="15.75" thickTop="1" x14ac:dyDescent="0.25">
      <c r="B41" s="47">
        <v>1</v>
      </c>
      <c r="C41" s="67">
        <v>44034</v>
      </c>
      <c r="D41" s="49">
        <v>37344.769999999997</v>
      </c>
      <c r="E41" s="50" t="s">
        <v>14</v>
      </c>
      <c r="F41" s="86" t="s">
        <v>251</v>
      </c>
    </row>
    <row r="42" spans="2:6" x14ac:dyDescent="0.25">
      <c r="B42" s="51">
        <v>2</v>
      </c>
      <c r="C42" s="68">
        <v>44041</v>
      </c>
      <c r="D42" s="43">
        <v>33610.29</v>
      </c>
      <c r="E42" s="41" t="s">
        <v>14</v>
      </c>
      <c r="F42" s="87"/>
    </row>
    <row r="43" spans="2:6" x14ac:dyDescent="0.25">
      <c r="B43" s="51">
        <v>3</v>
      </c>
      <c r="C43" s="68">
        <v>44048</v>
      </c>
      <c r="D43" s="43">
        <v>29875.82</v>
      </c>
      <c r="E43" s="41" t="s">
        <v>14</v>
      </c>
      <c r="F43" s="87"/>
    </row>
    <row r="44" spans="2:6" x14ac:dyDescent="0.25">
      <c r="B44" s="51">
        <v>4</v>
      </c>
      <c r="C44" s="68">
        <v>44055</v>
      </c>
      <c r="D44" s="43">
        <v>26141.34</v>
      </c>
      <c r="E44" s="41" t="s">
        <v>14</v>
      </c>
      <c r="F44" s="88"/>
    </row>
    <row r="45" spans="2:6" x14ac:dyDescent="0.25">
      <c r="B45" s="51">
        <v>5</v>
      </c>
      <c r="C45" s="68">
        <v>44173</v>
      </c>
      <c r="D45" s="43">
        <v>23527.21</v>
      </c>
      <c r="E45" s="41" t="s">
        <v>14</v>
      </c>
      <c r="F45" s="89" t="s">
        <v>252</v>
      </c>
    </row>
    <row r="46" spans="2:6" x14ac:dyDescent="0.25">
      <c r="B46" s="51">
        <v>6</v>
      </c>
      <c r="C46" s="68">
        <v>44180</v>
      </c>
      <c r="D46" s="43">
        <v>21174.49</v>
      </c>
      <c r="E46" s="41" t="s">
        <v>14</v>
      </c>
      <c r="F46" s="87"/>
    </row>
    <row r="47" spans="2:6" x14ac:dyDescent="0.25">
      <c r="B47" s="51">
        <v>7</v>
      </c>
      <c r="C47" s="68">
        <v>44187</v>
      </c>
      <c r="D47" s="43">
        <v>18821.77</v>
      </c>
      <c r="E47" s="41" t="s">
        <v>14</v>
      </c>
      <c r="F47" s="87"/>
    </row>
    <row r="48" spans="2:6" x14ac:dyDescent="0.25">
      <c r="B48" s="51">
        <v>8</v>
      </c>
      <c r="C48" s="68">
        <v>44195</v>
      </c>
      <c r="D48" s="43">
        <v>16469.05</v>
      </c>
      <c r="E48" s="41" t="s">
        <v>14</v>
      </c>
      <c r="F48" s="88"/>
    </row>
    <row r="49" spans="2:6" x14ac:dyDescent="0.25">
      <c r="B49" s="51">
        <v>9</v>
      </c>
      <c r="C49" s="68">
        <v>44253</v>
      </c>
      <c r="D49" s="43">
        <v>14822.15</v>
      </c>
      <c r="E49" s="41" t="s">
        <v>14</v>
      </c>
      <c r="F49" s="89" t="s">
        <v>253</v>
      </c>
    </row>
    <row r="50" spans="2:6" x14ac:dyDescent="0.25">
      <c r="B50" s="51">
        <v>10</v>
      </c>
      <c r="C50" s="68">
        <v>44270</v>
      </c>
      <c r="D50" s="43">
        <v>13339.94</v>
      </c>
      <c r="E50" s="41" t="s">
        <v>14</v>
      </c>
      <c r="F50" s="87"/>
    </row>
    <row r="51" spans="2:6" x14ac:dyDescent="0.25">
      <c r="B51" s="51">
        <v>11</v>
      </c>
      <c r="C51" s="68">
        <v>44284</v>
      </c>
      <c r="D51" s="43">
        <v>11857.72</v>
      </c>
      <c r="E51" s="41" t="s">
        <v>14</v>
      </c>
      <c r="F51" s="87"/>
    </row>
    <row r="52" spans="2:6" x14ac:dyDescent="0.25">
      <c r="B52" s="51">
        <v>12</v>
      </c>
      <c r="C52" s="68">
        <v>44298</v>
      </c>
      <c r="D52" s="43">
        <v>10375.51</v>
      </c>
      <c r="E52" s="41" t="s">
        <v>14</v>
      </c>
      <c r="F52" s="88"/>
    </row>
    <row r="53" spans="2:6" x14ac:dyDescent="0.25">
      <c r="B53" s="51">
        <v>13</v>
      </c>
      <c r="C53" s="59">
        <v>44334</v>
      </c>
      <c r="D53" s="43">
        <v>9337.9599999999991</v>
      </c>
      <c r="E53" s="41" t="s">
        <v>14</v>
      </c>
      <c r="F53" s="89" t="s">
        <v>254</v>
      </c>
    </row>
    <row r="54" spans="2:6" x14ac:dyDescent="0.25">
      <c r="B54" s="51">
        <v>14</v>
      </c>
      <c r="C54" s="59">
        <v>44341</v>
      </c>
      <c r="D54" s="43">
        <v>8404.16</v>
      </c>
      <c r="E54" s="41" t="s">
        <v>14</v>
      </c>
      <c r="F54" s="87"/>
    </row>
    <row r="55" spans="2:6" x14ac:dyDescent="0.25">
      <c r="B55" s="57">
        <v>15</v>
      </c>
      <c r="C55" s="59">
        <v>44348</v>
      </c>
      <c r="D55" s="43">
        <v>7470.37</v>
      </c>
      <c r="E55" s="41" t="s">
        <v>14</v>
      </c>
      <c r="F55" s="87"/>
    </row>
    <row r="56" spans="2:6" ht="15.75" thickBot="1" x14ac:dyDescent="0.3">
      <c r="B56" s="52">
        <v>16</v>
      </c>
      <c r="C56" s="66">
        <v>44355</v>
      </c>
      <c r="D56" s="54">
        <v>6536.57</v>
      </c>
      <c r="E56" s="58" t="s">
        <v>14</v>
      </c>
      <c r="F56" s="90"/>
    </row>
    <row r="57" spans="2:6" ht="15.75" thickTop="1" x14ac:dyDescent="0.25"/>
  </sheetData>
  <mergeCells count="25">
    <mergeCell ref="B6:C6"/>
    <mergeCell ref="D6:F6"/>
    <mergeCell ref="B7:F7"/>
    <mergeCell ref="B8:F8"/>
    <mergeCell ref="B2:F2"/>
    <mergeCell ref="B3:C3"/>
    <mergeCell ref="D3:F3"/>
    <mergeCell ref="B4:C4"/>
    <mergeCell ref="D4:F4"/>
    <mergeCell ref="B5:C5"/>
    <mergeCell ref="D5:F5"/>
    <mergeCell ref="B10:F10"/>
    <mergeCell ref="F11:F13"/>
    <mergeCell ref="F14:F19"/>
    <mergeCell ref="B20:F20"/>
    <mergeCell ref="F21:F23"/>
    <mergeCell ref="F41:F44"/>
    <mergeCell ref="F45:F48"/>
    <mergeCell ref="F49:F52"/>
    <mergeCell ref="F53:F56"/>
    <mergeCell ref="F24:F27"/>
    <mergeCell ref="F28:F31"/>
    <mergeCell ref="F32:F35"/>
    <mergeCell ref="F36:F39"/>
    <mergeCell ref="B40:F40"/>
  </mergeCells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1</vt:i4>
      </vt:variant>
    </vt:vector>
  </HeadingPairs>
  <TitlesOfParts>
    <vt:vector size="4" baseType="lpstr">
      <vt:lpstr>Публічний паспорт активу_монети</vt:lpstr>
      <vt:lpstr>Фото</vt:lpstr>
      <vt:lpstr>Журнал торгів</vt:lpstr>
      <vt:lpstr>'Публічний паспорт активу_монети'!Область_друку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FedorchenkoOA</dc:creator>
  <cp:lastModifiedBy>Корнєєв Дмитро Євгенійович</cp:lastModifiedBy>
  <cp:lastPrinted>2021-06-30T08:04:48Z</cp:lastPrinted>
  <dcterms:created xsi:type="dcterms:W3CDTF">2018-01-03T12:37:58Z</dcterms:created>
  <dcterms:modified xsi:type="dcterms:W3CDTF">2021-07-26T11:08:53Z</dcterms:modified>
</cp:coreProperties>
</file>