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20" yWindow="120" windowWidth="20640" windowHeight="11985" activeTab="0"/>
  </bookViews>
  <sheets>
    <sheet name="Портфель кредитів" sheetId="1" r:id="rId1"/>
    <sheet name="Група активу" sheetId="2" r:id="rId2"/>
  </sheets>
  <externalReferences>
    <externalReference r:id="rId5"/>
    <externalReference r:id="rId6"/>
    <externalReference r:id="rId7"/>
  </externalReferences>
  <definedNames/>
  <calcPr fullCalcOnLoad="1"/>
</workbook>
</file>

<file path=xl/sharedStrings.xml><?xml version="1.0" encoding="utf-8"?>
<sst xmlns="http://schemas.openxmlformats.org/spreadsheetml/2006/main" count="1001" uniqueCount="313">
  <si>
    <t>1. Інформація про кредит (згідно з договором)</t>
  </si>
  <si>
    <t>2. Залишок заборгованості</t>
  </si>
  <si>
    <t>3. Комплектність кредитної справи (за результатами інвентаризації)</t>
  </si>
  <si>
    <t>4. Платіжна історія</t>
  </si>
  <si>
    <t>Назва банку</t>
  </si>
  <si>
    <t>МФО банку</t>
  </si>
  <si>
    <t>Номер кредитного договору</t>
  </si>
  <si>
    <t>Дата отримання кредиту</t>
  </si>
  <si>
    <t>Дата погашення кредиту</t>
  </si>
  <si>
    <t>Валюта кредиту</t>
  </si>
  <si>
    <t>Сума видачі</t>
  </si>
  <si>
    <t>Ставка відсотків</t>
  </si>
  <si>
    <t>Ставка комісій</t>
  </si>
  <si>
    <t xml:space="preserve">Тип кредитного продукту </t>
  </si>
  <si>
    <t>Цільове призначення кредиту</t>
  </si>
  <si>
    <t>Регіон видачі (область)</t>
  </si>
  <si>
    <t>Кредит у заставі НБУ (так / ні)</t>
  </si>
  <si>
    <t>Залишок по тілу кредиту, грн</t>
  </si>
  <si>
    <t>Залишок по відсотках, грн</t>
  </si>
  <si>
    <t>Залишок по комісіям, грн</t>
  </si>
  <si>
    <t>Залишок по пеням і штрафам, грн</t>
  </si>
  <si>
    <t xml:space="preserve">Залишок заборгованості у валюті кредиту </t>
  </si>
  <si>
    <t>Наявність оригіналу кредитного договору (з усіма додатками)</t>
  </si>
  <si>
    <t>Наявність оригіналу договору застави (з усіма додатками)</t>
  </si>
  <si>
    <t>Наявність оригіналу договору поруки (з усіма додатками)</t>
  </si>
  <si>
    <t>Наявність згоди подружжя на отримання кредиту</t>
  </si>
  <si>
    <t>Наявність оригіналу заяви на отримання кредиту</t>
  </si>
  <si>
    <t>Дата останнього платежу</t>
  </si>
  <si>
    <t>Сума останнього платежу, грн</t>
  </si>
  <si>
    <t>Кількість днів прострочки</t>
  </si>
  <si>
    <t>Стадія претензійно-судової роботи: 1 - не було подачі в суд; 2- справа в суді; 3 - є позитивне судове рішення; 4 - справа у виконавчій службі</t>
  </si>
  <si>
    <t>Дата закінчення строку позовної давності</t>
  </si>
  <si>
    <t xml:space="preserve">Робота з позичальником внутрішньою колекторською службою </t>
  </si>
  <si>
    <t>Робота з позичальником зовнішньою колекторською службою</t>
  </si>
  <si>
    <t>Наявність застави                     (так/ні)</t>
  </si>
  <si>
    <t>Номер договору застави</t>
  </si>
  <si>
    <t>Тип застави</t>
  </si>
  <si>
    <t>Вартість застави на момент видачі кредиту</t>
  </si>
  <si>
    <t>Остання оцінка вартості</t>
  </si>
  <si>
    <t>Дата проведення останньої оцінки вартості</t>
  </si>
  <si>
    <t>Дата останньої перевірки предмета застави</t>
  </si>
  <si>
    <t>Застава реалізована (так/ні)</t>
  </si>
  <si>
    <t>Заставу прийнято на баланс банку (так/ні)</t>
  </si>
  <si>
    <t xml:space="preserve">Наявність дозволу позичальника на розкриття інформації </t>
  </si>
  <si>
    <t>Смерть боржника (так / ні)</t>
  </si>
  <si>
    <t>Ознаки шахрайства по кредиту 
(так / ні)</t>
  </si>
  <si>
    <t>Відкрите кримінальне провадження 
(так / ні)</t>
  </si>
  <si>
    <t>Наявність поручителя
(так / ні)</t>
  </si>
  <si>
    <t>Реструктуризація кредиту
(так / ні)</t>
  </si>
  <si>
    <t>Списання частини заборгованості
(так / ні)</t>
  </si>
  <si>
    <t>Інша інформація та примітки</t>
  </si>
  <si>
    <t>***</t>
  </si>
  <si>
    <t>1.1.</t>
  </si>
  <si>
    <t>1.2.</t>
  </si>
  <si>
    <t>1.5.</t>
  </si>
  <si>
    <t>1.6.</t>
  </si>
  <si>
    <t>1.7.</t>
  </si>
  <si>
    <t>1.8.</t>
  </si>
  <si>
    <t>1.9.</t>
  </si>
  <si>
    <t>1.10.</t>
  </si>
  <si>
    <t>1.11.</t>
  </si>
  <si>
    <t>1.12.</t>
  </si>
  <si>
    <t>1.13.</t>
  </si>
  <si>
    <t>1.14.</t>
  </si>
  <si>
    <t>2.1.</t>
  </si>
  <si>
    <t>2.2.</t>
  </si>
  <si>
    <t>2.3.</t>
  </si>
  <si>
    <t>2.4.</t>
  </si>
  <si>
    <t>2.5.</t>
  </si>
  <si>
    <t>2.6.</t>
  </si>
  <si>
    <t>3.1.</t>
  </si>
  <si>
    <t>3.2.</t>
  </si>
  <si>
    <t>3.3.</t>
  </si>
  <si>
    <t>3.4.</t>
  </si>
  <si>
    <t>3.5.</t>
  </si>
  <si>
    <t>4.1.</t>
  </si>
  <si>
    <t>4.2.</t>
  </si>
  <si>
    <t>4.4.</t>
  </si>
  <si>
    <t>4.5.</t>
  </si>
  <si>
    <t>4.6.</t>
  </si>
  <si>
    <t>6.1.</t>
  </si>
  <si>
    <t>6.2.</t>
  </si>
  <si>
    <t>6.3.</t>
  </si>
  <si>
    <t>6.4.</t>
  </si>
  <si>
    <t>Contract ID                     (в АБС)</t>
  </si>
  <si>
    <t>Група (баланс / небаланс)</t>
  </si>
  <si>
    <t xml:space="preserve">Загальний залишок заборгованості (без пені), грн </t>
  </si>
  <si>
    <t>Місце видачі -зона АТО або Крим</t>
  </si>
  <si>
    <t>4.3.</t>
  </si>
  <si>
    <t>4.7.</t>
  </si>
  <si>
    <t>4.8.</t>
  </si>
  <si>
    <t>4.9.</t>
  </si>
  <si>
    <t>4.10.</t>
  </si>
  <si>
    <t>4.11.</t>
  </si>
  <si>
    <t>Сума платежів отриманих від боржника за І квартал 2017</t>
  </si>
  <si>
    <t>Сума платежів отриманих від боржника за ІІ квартал 2017</t>
  </si>
  <si>
    <t>Сума платежів отриманих від боржника за ІІІ квартал 2017</t>
  </si>
  <si>
    <t>Сума платежів отриманих від боржника за ІV квартал 2017</t>
  </si>
  <si>
    <t>1.15.</t>
  </si>
  <si>
    <t>1.16.</t>
  </si>
  <si>
    <t>Вид застави (іпотека, авто, беззаставні, інше)</t>
  </si>
  <si>
    <t>Короткий опис застави (без ідентифікуючої боржника інформації)</t>
  </si>
  <si>
    <t>5. Претензійно-судова робота та робота з примусового стягнення заборгованості</t>
  </si>
  <si>
    <t>6. Інформація про заставу</t>
  </si>
  <si>
    <t>7. Інша інформація</t>
  </si>
  <si>
    <t>Сума платежів отриманих від боржника за І квартал 2018</t>
  </si>
  <si>
    <t>Сума платежів отриманих від боржника за ІІ квартал 2018</t>
  </si>
  <si>
    <t>Сума платежів отриманих від боржника за ІІІ квартал 2018</t>
  </si>
  <si>
    <t>Сума платежів отриманих від боржника за ІV квартал 2018</t>
  </si>
  <si>
    <t>Категорія активу</t>
  </si>
  <si>
    <t>Група активу (1, 2, 3, 4)</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</si>
  <si>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</si>
  <si>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</si>
  <si>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</si>
  <si>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</si>
  <si>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</si>
  <si>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</si>
  <si>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</si>
  <si>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</si>
  <si>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</si>
  <si>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</si>
  <si>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</si>
  <si>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</si>
  <si>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</si>
  <si>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</si>
  <si>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</si>
  <si>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</si>
  <si>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</si>
  <si>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</si>
  <si>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</si>
  <si>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</si>
  <si>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</si>
  <si>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Сума платежів отриманих від боржника за І квартал 2019</t>
  </si>
  <si>
    <t>Сума платежів отриманих від боржника за ІІ квартал 2019</t>
  </si>
  <si>
    <t>Сума платежів отриманих від боржника за ІІІ квартал 2019</t>
  </si>
  <si>
    <t>Сума платежів отриманих від боржника за ІV квартал 2019</t>
  </si>
  <si>
    <t>4.12.</t>
  </si>
  <si>
    <t>4.13.</t>
  </si>
  <si>
    <t>4.14.</t>
  </si>
  <si>
    <t>4.15.</t>
  </si>
  <si>
    <t>баланс</t>
  </si>
  <si>
    <t>АТ «РОДОВІД БАНК»</t>
  </si>
  <si>
    <t>_36/АК-00018.08.2</t>
  </si>
  <si>
    <t>_36/СЖ-148.08.1</t>
  </si>
  <si>
    <t>_36/СЖ-070.06.1</t>
  </si>
  <si>
    <t>_36/CЗ-108.07.1</t>
  </si>
  <si>
    <t>_15.3/ІЖ-120.06.1</t>
  </si>
  <si>
    <t>_28.4/ІЖ-038.07.1.</t>
  </si>
  <si>
    <t>_15.3/СЖ-192.06.1</t>
  </si>
  <si>
    <t>_36/СЖ-090.06.1</t>
  </si>
  <si>
    <t>_36/IК-051.06.1</t>
  </si>
  <si>
    <t>_197/ІЖ-001.07.2</t>
  </si>
  <si>
    <t>_36/ІЖ-099.07.1</t>
  </si>
  <si>
    <t>_36/ІЖ-143.07.1</t>
  </si>
  <si>
    <t>_36.2/ИЖ-004.08.2</t>
  </si>
  <si>
    <t>_77.2/СЖ-295.07.1</t>
  </si>
  <si>
    <t>_77.2/ІЖ-037.08.1</t>
  </si>
  <si>
    <t>_15.3/ІЗ-027.07.1</t>
  </si>
  <si>
    <t>_15.3/СК-134.06.2</t>
  </si>
  <si>
    <t>_36/СЗ-057.06.1</t>
  </si>
  <si>
    <t>_Д002/СЖ-218.06.1</t>
  </si>
  <si>
    <t>_36/СЖ-091.07.1</t>
  </si>
  <si>
    <t>_28.4/СЖ-039.07.2</t>
  </si>
  <si>
    <t>_45/АА-028.07.2</t>
  </si>
  <si>
    <t>_45/ІЗ-043.07.01</t>
  </si>
  <si>
    <t>_КРМ..VEAVTO-3869/10-2007</t>
  </si>
  <si>
    <t>_15.3/СК-175.06.3</t>
  </si>
  <si>
    <t>_36/СЖ-089.06.1</t>
  </si>
  <si>
    <t>_36.2/СЖ-002.08.2</t>
  </si>
  <si>
    <t>_36/ІЖ-095.07.1</t>
  </si>
  <si>
    <t>невідновлювальна кредитна лінія</t>
  </si>
  <si>
    <t>на купівлю автомобіля та сплату страхових платежів</t>
  </si>
  <si>
    <t>АР Крим</t>
  </si>
  <si>
    <t>Крим</t>
  </si>
  <si>
    <t>ні</t>
  </si>
  <si>
    <t>кредит</t>
  </si>
  <si>
    <t>на споживчі цілі (покращення житлових умов)</t>
  </si>
  <si>
    <t>на споживчі цілі</t>
  </si>
  <si>
    <t>на купівлю житлового будинку та земельної ділянки</t>
  </si>
  <si>
    <t>на купівлю квартири</t>
  </si>
  <si>
    <t>Київська</t>
  </si>
  <si>
    <t>на купівлю нежитлових приміщень</t>
  </si>
  <si>
    <t>на купівлю садового будинку та земельної ділянки</t>
  </si>
  <si>
    <t>на оплату частини вартості об'єкту інвестування</t>
  </si>
  <si>
    <t>на купівлю земельних ділянок</t>
  </si>
  <si>
    <t xml:space="preserve">відновлювальна кредитна лінія </t>
  </si>
  <si>
    <t>Донецька</t>
  </si>
  <si>
    <t>АТО</t>
  </si>
  <si>
    <t xml:space="preserve">Відновлювальна кредитна лінія </t>
  </si>
  <si>
    <t>На споживчі цілі</t>
  </si>
  <si>
    <t>відновлювальна кредитна лінія</t>
  </si>
  <si>
    <t>Луганська</t>
  </si>
  <si>
    <t>на купівлю земельної ділянки</t>
  </si>
  <si>
    <t>кредитна лінія</t>
  </si>
  <si>
    <t>для здійснення розрахунків за операціями з використанням ПК</t>
  </si>
  <si>
    <t>мультивалютна не відновлювальна кредитна лінія-згідно останніх змін</t>
  </si>
  <si>
    <t>на купівлю будинку та земельної ділянки</t>
  </si>
  <si>
    <t>так</t>
  </si>
  <si>
    <t>так *</t>
  </si>
  <si>
    <t>Сума платежів отриманих від боржника за І квартал 2020</t>
  </si>
  <si>
    <t>Сума платежів отриманих від боржника за ІІ квартал 2020</t>
  </si>
  <si>
    <t>Сума платежів отриманих від боржника за ІІІ квартал 2020</t>
  </si>
  <si>
    <t>4.16.</t>
  </si>
  <si>
    <t>4.17.</t>
  </si>
  <si>
    <t>4.18.</t>
  </si>
  <si>
    <t xml:space="preserve"> 10.04.2021</t>
  </si>
  <si>
    <t>2, 4</t>
  </si>
  <si>
    <t>інше</t>
  </si>
  <si>
    <t>36/АК-00018.08.2-3 від 10.07.2008р.</t>
  </si>
  <si>
    <t>авто</t>
  </si>
  <si>
    <t>авто для особистих потреб</t>
  </si>
  <si>
    <t>№б/н від 10.04.2008р.реєстровий №409</t>
  </si>
  <si>
    <t>іпотека</t>
  </si>
  <si>
    <t>житлова нерухомість (квартира)</t>
  </si>
  <si>
    <t>Договір іпотеки від 11.10.2006р.реєстровий №5923</t>
  </si>
  <si>
    <t>житлова нерухомість (домоволодіння та земельна ділянка)</t>
  </si>
  <si>
    <t>№б/н від 29.03.2007р. реєстровий №275</t>
  </si>
  <si>
    <t>земельна ділянка</t>
  </si>
  <si>
    <t>реєстровий №3185 від 18.10.2006р.;
реєстровий №3187 від 18.10.2006р.</t>
  </si>
  <si>
    <t>№б/н від 20.06.2007р. реєстровий №1097</t>
  </si>
  <si>
    <t>№б/н від 01.12.2006р. реєстровий №1250
№б/н від 01.12.2006р. реєстровий №1248</t>
  </si>
  <si>
    <t>№б/н від 27.12.2006р., реєстровий №2949</t>
  </si>
  <si>
    <t>Договір іпотеки від 31.08.2006р.реєстровий №9945</t>
  </si>
  <si>
    <t>комерційна нерухомість (Нерух. складського призначення)</t>
  </si>
  <si>
    <t>№б/н від 26.04.2007р.реєстровий №1173</t>
  </si>
  <si>
    <t xml:space="preserve"> від 22.03.2007р., реєстровий №240</t>
  </si>
  <si>
    <t>Договір іпотеки б/н від 26.12.2007р.</t>
  </si>
  <si>
    <t>від 02.04.2008 реєстровий №1426</t>
  </si>
  <si>
    <t>б/н від 16.08.2007р., реєстровий №1463</t>
  </si>
  <si>
    <t>реєстровий №734 від 21.02.2008р.</t>
  </si>
  <si>
    <t>№б/н від 08.02.2007р. реєстровий №443
№б/н від 08.02.2007р. реєстровий №445
№б/н від 08.02.2007р. реєстровий №435
№б/н від 08.02.2007р. реєстровий №441
№б/н від 08.02.2007р. реєстровий №439
№б/н від 08.02.2007р. реєстровий №437
№б/н від 08.02.2007р. реєстровий №433</t>
  </si>
  <si>
    <t>№б/н від 01.11.2006р. реєстровий №1053</t>
  </si>
  <si>
    <t>комерційна нерухомість</t>
  </si>
  <si>
    <t>№б/н від 04.09.2006р., реєстровий №10059</t>
  </si>
  <si>
    <t>Д002/СЖ-218.06.1 від 29.12.2006р.</t>
  </si>
  <si>
    <t xml:space="preserve"> від 23.01.2007р., реєстровий №157</t>
  </si>
  <si>
    <t>№б/н від 16.06.2007р. реєстровий №1082</t>
  </si>
  <si>
    <t>Житлова нерухомість (квартира)</t>
  </si>
  <si>
    <t>45/АА-028.07.2 від 26.07.2007р.</t>
  </si>
  <si>
    <t>№б/н від 29.11.2007р. реєстровий №4986;
№45/ІЗ-043/1.07.1 від 27.11.2007р.</t>
  </si>
  <si>
    <t>земельна ділянка; устаткування</t>
  </si>
  <si>
    <t>-</t>
  </si>
  <si>
    <t>беззаставний</t>
  </si>
  <si>
    <t>№б/н від 22.11.2006р., реєстровий №1171</t>
  </si>
  <si>
    <t>№б/н від 22.12.2006р. реєстровий №16542</t>
  </si>
  <si>
    <t>№б/н від 04.02.2008р.реєстровий №384</t>
  </si>
  <si>
    <t>Договір іпотеки від 14.02.2007р.</t>
  </si>
  <si>
    <t>6.1</t>
  </si>
  <si>
    <t>6.2</t>
  </si>
  <si>
    <t>6.3</t>
  </si>
  <si>
    <t>6.4</t>
  </si>
  <si>
    <t>6.5</t>
  </si>
  <si>
    <t>6.6</t>
  </si>
  <si>
    <t>6.7</t>
  </si>
  <si>
    <t>6.8</t>
  </si>
  <si>
    <t>6.9</t>
  </si>
  <si>
    <t>6.10</t>
  </si>
  <si>
    <t>6.11</t>
  </si>
  <si>
    <t>18.07.2009; 15.11.2013</t>
  </si>
  <si>
    <t>21.02.2013; 07.09.2011</t>
  </si>
  <si>
    <t>24.11.2012;
29.11.2013</t>
  </si>
  <si>
    <t>7.1.</t>
  </si>
  <si>
    <t>7.2.</t>
  </si>
  <si>
    <t>7.3.</t>
  </si>
  <si>
    <t>7.5.</t>
  </si>
  <si>
    <t>7.4.</t>
  </si>
  <si>
    <t>7.6.</t>
  </si>
  <si>
    <t>7.7.</t>
  </si>
  <si>
    <t>7.8.</t>
  </si>
  <si>
    <t>відсутні документи кредитної справи</t>
  </si>
  <si>
    <t>відсутні документи кредитної справи
Наявний арешт нерухомого майна.Обтяжувач: ВДВС . Особу стягувача не встановлено. У зв’язку з відсутністю документів неможливо ідентифікувати  особу фінансового поручителя</t>
  </si>
  <si>
    <t>Відомості в Державному реєстрі іпотек –  наявні на земельну ділянку 46; в реєстрі заборон відчуження наявні на земельну ділянку 44</t>
  </si>
  <si>
    <t>документи кредитної справи відсутні</t>
  </si>
  <si>
    <t>* Оригінал Договору іпотеки  за реєстровим №3185 від 18.10.2006р. - відсутній. Предмет застави знаходиться на території АРК</t>
  </si>
  <si>
    <t>до Дарницького УП ГУ НП України в м. Києві направлено заяву про вчинене кримінальне правопорушення, інформація з якої додана до ЄРДР в межах досудового розслідування у КП № 12018100020001734 від  22.02.2018. Досудове розслідування закрито</t>
  </si>
  <si>
    <t>до Дарницького УП ГУ НП України в м. Києві направлено заяву про вчинене кримінальне правопорушення, інформація з якої додана до ЄРДР в межах досудового розслідування у КП № 12018100020001734 від  22.02.2018. Досудове розслідування закрито;
Нерухомість отримано банком в наступну іпотеку ( перший іпотекодержатель АКБ соціального розвитку "Укрсоцбанк"  (за письмовою згодою №30-16/96-885  від 29.11.2006р та №30-16/96-886  від 29.11.2006р. ). Відповідно до інформації з Державного реєстру речових прав на нерухоме майно та Реєстру прав власності на нерухоме майно, Державного реєстру Іпотек, Єдиного реєстру заборон відчуження об’єктів нерухомого майна, щодо об’єкта нерухомого майна відомостей, щодо реєстрації іншого речового права, іпотеки, державну реєстрацію обтяжень відсутні.</t>
  </si>
  <si>
    <t>Документи кредитної справи відсутні
Можлива готовність Об'єкту інвестування -100%</t>
  </si>
  <si>
    <t>до Подільського управління поліції ГУНП в м. Києві направлено заява про вчинене кримінальне правопорушення, інформація з якої додана до ЄРДР в межах досудового розслідування у КП № 12017100070003333. Досудове розслідування триває.</t>
  </si>
  <si>
    <t>До правоохоронних органів направлено заяву Банку про вчинене кримінальне правопорушення, інформація з якої ГУНП в Херсонській області додана в рамках досудового розслідування КП № 12019230040000333 від 31.01.2019 за ст. 388 (Незаконні дії щодо майна, на яке накладено арешт, заставленого майна або майна, яке описано чи підлягає конфіскації) КК України.
Згідно інформації з Держ.реєстру речових права на нерухоме майно  наявний запис про погашення іпотеки 23.11.2017р (на підставі підробленого листа від банківської установи про погашення боргу)</t>
  </si>
  <si>
    <t>в наявності оригінали кредитного договору, договору іпотеки та договора поруки.Наявні  правоустановчі документи на предмет застави (інші документи кредитної справи відсутні)</t>
  </si>
  <si>
    <t xml:space="preserve">Кримінальне провадження №12012000000000054.
Досудове розслідування здійснює Головна військова прокуратура Генеральної прокуратури України.
Провадження триває. </t>
  </si>
  <si>
    <t>В наявності оригінал Дод.договору №1 до Кредитного договору (інші документи кредитної справи відсутні)</t>
  </si>
  <si>
    <t>В наявності оригінали Дод.договір№1 до Кредитного договору, Договір іпотеки та Договір застави майна (інші документи кредитної справи відсутні)</t>
  </si>
  <si>
    <t>картковий рахунок 26251001504781 закрито 31.01.2013р.</t>
  </si>
  <si>
    <t xml:space="preserve">Відсутній оригінал Договору іпотеки з усіма додатками.
В державному реєстрі об’єкт обтяження зазначено з ступенем готовності 54%.
Є рішення Виконавчого комітету про надання дозволу на оформлення права власності.та видачі свідоцтв про право власності на квартири в закінченному будівництві житлового будинку. </t>
  </si>
  <si>
    <t>Боржник, який є іпотекодавцем, помер 18.11.2008р. 
 відсутня інформація щодо відкриття спадкової справи.
Документи кредитної справи відсутні</t>
  </si>
  <si>
    <t>Автомобіль марки Chevrolet, модель Lacetti NF-196, рік випуску 2008, Тип ТЗ седан, колір сріблястий</t>
  </si>
  <si>
    <t>Двокімнатна квартира загальною площею 53.8 кв.м., житловою  площею 30.4 кв.м., що розташована за адресою: Автономна Республіка Крим, м. Сімферополь, вулиця Єшиль Ада,
будинок 10 / вулиця К'ара Деніз, будинок 37</t>
  </si>
  <si>
    <t>Садовий будинок та земельна ділянка загальною площею 0,1028 га, що розташовані за адресою: Автономна Республіка Крим, Сімферопольський р., смт. Молодіжне, "Садовод" СТ, вулиця Сонячна</t>
  </si>
  <si>
    <t>Земельна ділянка загальною площею 0,1000 га для будівництва та обслуговування житлового будинку, господарських будівель і споруд,  що розташована за адресою: Автономна Республіка Крим, м. Сімферополь, вулиця Стрілкова</t>
  </si>
  <si>
    <t>Житловий будинок літ. А зі спорудами загальною площею 663,9 кв.м., житловою площею - 91,0 кв.м., що розташований за адресою: Автономна Республіка Крим, м. Ялта, смт. Відрадне, "Лаванда" житлово-будівельне товариство, вулиця Лавандова;
Земельна ділянка площею 0,0450 га , що розташована за адресою: Автономна Республіка Крим, м. Ялта, селище міського типу Масандра, селище міського типу Відрадне</t>
  </si>
  <si>
    <t>Чотирикімнатна квартира загальною площею 249,60 кв. м, житловою площею 73,60кв.м, що розташована за адресою: Автономна Республіка Крим, м.Ялта, вул.Кірова, буд.18 літ.б</t>
  </si>
  <si>
    <t>Житловий будинок з господарськими та побутовими будівлями і спорудами загальною площею 202,8 кв.м, житлова площа 94,5 кв.м та земельна ділянка загальною площею 0,0781га для будівництва і обслуговування жилого будинку, господарських будівель і споруд,к.н. 0124784800:02:001:0029, що рошташовані за адресою: Автономна Республіка Крим, Сімферопольський р.,
с. Лікарственне, вулиця Паркова</t>
  </si>
  <si>
    <t>Земельна ділянка загальною площею 0,0686 га для будівництва та обслуговування житлового будинку, господарчих будівель і споруд (присадибна ділянка),, що розташована за адресою: Автономна Республіка Крим, м. Ялта, смт. Симеїз, вул. Горького;
Домоволодіння загальною площею 279,20 кв. м., житловою площею 107,30 кв. м. та земельна ділянка для будівництва та обслуговування житлового будинку, господарських будівель та споруджень (присадибна ділянка) загальною площею 0,1101 га, а саме: житловий будинок , терраса, сарай, котельня, сарай, навіс, що розташоване за адресою: Автономна Республіка Крим, м. Ялта, смт. Симеїз, вул. Горького</t>
  </si>
  <si>
    <t>не жилі будівлі загальною площею 461,70 кв. м., що розташовані за адресою: Автономна Республіка Крим, м.Сімферополь, вулиця Бахчисарайська, будинок 3 / вулиця
Пошивальникова</t>
  </si>
  <si>
    <t>Житловий будинок з надвірними будівлями загальною площею 428,3 кв.м та земельна ділянка для будівництва та обслуговування жилого будинку та госп.споруд загальною площею 0,0797 га, що розташовані за адресою: 
м. Севастополь, площа Якорна</t>
  </si>
  <si>
    <t>Садовий будинок та земельна ділянка загальною площею 0,0528 га для ведення садівництват, що розташовані за адресою: Автономна Республіка Крим,
Сімферопольський р., смт. Молодіжне, "Садовод" СТ  вулиця Сімферопольська</t>
  </si>
  <si>
    <t>Об'єкт інвестування, а саме квартира: загальною площею 88,5 кв.м. на четвертому поверсі житлового будинку №5 по вул.Дьомишева , міста Євпаторія, яка стане власністю в майбутньому на підставі Договору №4814/294-421 від 20.09.2006р.про участь у фонді фінансування будівництва виду А., після завершення будівництва квартира залишається предметом іпотеки відповідно до Договору іпотеки</t>
  </si>
  <si>
    <t>Квартира загальною площею 29,8 кв.м, житлова площа 16,9 кв.м, що знаходиться за адресою: Автономна Республіка Крим, м. Євпаторія, вул. Радянська, буд. 4</t>
  </si>
  <si>
    <t xml:space="preserve">Двокімнатна квартира загальною площею 49,60 кв.м., житлова площа 32,80 кв.м., що розташована за адресою: АРК, м.Ялта, смт.Гурзуф, вул.60 років СРСР (вул.Зелена), буд.18     </t>
  </si>
  <si>
    <t>Двокімнатна квартира загальною площею 51,90 кв.м., житлова - 30,10 кв.м, що розташована за адресою: АРК, м.Алушта, смт Партеніт, вул. Сонячна, буд.14</t>
  </si>
  <si>
    <t xml:space="preserve">Земельні ділянки для будівництва та обслуговування житлового будинку господарчих будівель та споруджень (присадибна ділянка):
1. площею 0,1262 га ; 2. площею 0,1262 га ; 3. площею 0,1262 га ; 4. площею 0,1261 га ; 5. площею 0,1262 га ; 6. площею 0,1262 га ; 7.  площею 0,1263 га, 
що розташовані за адресою: АР Крим, м. Ялта, смт. Лівадія, смт. Виноградне, Бахчисарайське шосе, в районі сан. “Узбекистан”.          </t>
  </si>
  <si>
    <t>Баня -пральня в цілому загальною площею 761,10 кв.м, а саме: виробнича будівля ракушка  літ. А загальною площею 431,70 кв.м.; прибудова цегляна літ.а, прибудова цегляна літера а1, прибудова цегляна літера а2; ганок кам'яний; склад ракушка літ. Б, загальною площею 113,60 кв.м.; прибудова інк.кам.літ.б; котельня інк.кам. літ.В, загальною  площею 216,40 кв.м.; ганок кам'яний; вбиральня інк.кам.літ.Г; сарай інк.кам.літ.Д, сарай інк.кам.літ Е; навіс метал.ст. літ.Ж; огорожа 1-5; мостіння літ.І, що розташована за адресою: м. Севастополь, вул. Грошева</t>
  </si>
  <si>
    <t>Земельна ділянка загальною площею 0,0621 га, що розташована за адресою: АР Крим, м. Сімферополь, Район Мар’їно, вул. З.Рухадзе</t>
  </si>
  <si>
    <t>Трикімнатна квартира загальною площею 101,90 кв.м, житлова площа 32,00 кв.м, що знаходиться за адресою: Автономна Республіка Крим, м.Ялта, смт.Нікіта, вул.Без назви, буд.38, корп.1</t>
  </si>
  <si>
    <t>Квартира, що знаходиться за адресою: Автономна Республіка Крим, м. Сімферополь,
вулиця Лермонтова, будинок 21</t>
  </si>
  <si>
    <t>Житлова квартира загальною площею:248.8 кв.м.;житлова площа:99.6 кв.м.,що розташована на третьому та мансардному поверсі чотирьохповерхового жилого будинку за адресою: АРК, м. Ялта, вул. Кірова,буд.18 "Б"</t>
  </si>
  <si>
    <t>Автомобіль марки Toyota, модель CAMRY, рік випуску 2007,  Тип  -легковий (сєдан), колір бежевий</t>
  </si>
  <si>
    <t xml:space="preserve">Земельна ділянка розміром 0,12 га для будівництва та обслуговування житлового будинку, господарчих будівель та споруджень (присадибна ділянка),  що знаходиться в межах:А-А - землі Масандрівської селищної Ради за адресою:Автономна Республіка Крим, місто Ялта, смт.Масандра, вул.Південнобережне шосе, в районі станції технічного обслуговування автомобілів; 
Обладнання за адресою:Луганська обл., м.Стаханов, вул.Керченська:
1.Автоматична ломтерізка для м'яса BIZERBA (1шт.)
2.Вакуумна фаршемішалка S12 BARSELONA (1шт.)- реалізовано;
3.Ин'єктор ВІ-60 з центробіжним насосом INJECT STAR (1 шт.) -реалізовано;
4.Автомат для виробництва чешуйчатого льоду Goldstar 3000(1 шт)- реалізовано.
</t>
  </si>
  <si>
    <t>Об'єкт незакінченого будівництва житлового будинку готовністю 93%, що знаходиться за адресою:Автономна Республіка Крим, м.Феодосія, смт.Коктебель, провулок Долинний</t>
  </si>
  <si>
    <t>Двокімнатна квартира загальною площею 55,3 кв.м, житлова площа 32,2 кв.м, що розташована за адресою: м.Сімферополь, вул.Заліська, буд.2</t>
  </si>
  <si>
    <t>Двокімнатна квартира загальною площею 51,4 кв.м, житлова площа 28,2 кв.м, що розташована за адресою: АР Крим, м.Євпаторія, проспект Леніна, будинок 20/27</t>
  </si>
  <si>
    <t>Житловий будинок загальною площею 67,1 кв.м. та земельна ділянка площею 0,2508 га, що розташовані за адресою: Автономна Республіка Крим, Сімферопольський р.,с. Новозбур'євка, вулиця Центральна,</t>
  </si>
</sst>
</file>

<file path=xl/styles.xml><?xml version="1.0" encoding="utf-8"?>
<styleSheet xmlns="http://schemas.openxmlformats.org/spreadsheetml/2006/main">
  <numFmts count="1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_-* #,##0.00\ _₽_-;\-* #,##0.00\ _₽_-;_-* &quot;-&quot;??\ _₽_-;_-@_-"/>
  </numFmts>
  <fonts count="45">
    <font>
      <sz val="11"/>
      <color theme="1"/>
      <name val="Calibri"/>
      <family val="2"/>
    </font>
    <font>
      <sz val="11"/>
      <color indexed="8"/>
      <name val="Calibri"/>
      <family val="2"/>
    </font>
    <font>
      <sz val="12"/>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name val="Calibri"/>
      <family val="2"/>
    </font>
    <font>
      <sz val="10"/>
      <name val="Calibri"/>
      <family val="2"/>
    </font>
    <font>
      <sz val="8"/>
      <name val="Calibri"/>
      <family val="2"/>
    </font>
    <font>
      <b/>
      <sz val="10"/>
      <color indexed="8"/>
      <name val="Times New Roman"/>
      <family val="1"/>
    </font>
    <font>
      <sz val="10"/>
      <color indexed="8"/>
      <name val="Times New Roman"/>
      <family val="1"/>
    </font>
    <font>
      <b/>
      <sz val="11"/>
      <name val="Calibri"/>
      <family val="2"/>
    </font>
    <font>
      <sz val="12"/>
      <color indexed="8"/>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theme="1"/>
      <name val="Times New Roman"/>
      <family val="1"/>
    </font>
    <font>
      <sz val="10"/>
      <color theme="1"/>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bottom style="thin"/>
    </border>
    <border>
      <left style="thin"/>
      <right style="thin"/>
      <top style="thin"/>
      <bottom style="thin"/>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9" fontId="0" fillId="0" borderId="0" applyFont="0" applyFill="0" applyBorder="0" applyAlignment="0" applyProtection="0"/>
    <xf numFmtId="0" fontId="28" fillId="2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28" borderId="6"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1" applyNumberFormat="0" applyAlignment="0" applyProtection="0"/>
    <xf numFmtId="0" fontId="37" fillId="0" borderId="7" applyNumberFormat="0" applyFill="0" applyAlignment="0" applyProtection="0"/>
    <xf numFmtId="0" fontId="38" fillId="31" borderId="0" applyNumberFormat="0" applyBorder="0" applyAlignment="0" applyProtection="0"/>
    <xf numFmtId="0" fontId="0" fillId="32" borderId="8" applyNumberFormat="0" applyFont="0" applyAlignment="0" applyProtection="0"/>
    <xf numFmtId="0" fontId="39" fillId="30" borderId="9"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
    <xf numFmtId="0" fontId="0" fillId="0" borderId="0" xfId="0" applyFont="1" applyAlignment="1">
      <alignment/>
    </xf>
    <xf numFmtId="0" fontId="19" fillId="0" borderId="0" xfId="0" applyNumberFormat="1" applyFont="1" applyFill="1" applyAlignment="1">
      <alignment horizontal="center" vertical="center" wrapText="1"/>
    </xf>
    <xf numFmtId="0" fontId="20" fillId="2" borderId="10" xfId="0" applyNumberFormat="1" applyFont="1" applyFill="1" applyBorder="1" applyAlignment="1">
      <alignment horizontal="center" vertical="center" wrapText="1"/>
    </xf>
    <xf numFmtId="4" fontId="20" fillId="2" borderId="10" xfId="0" applyNumberFormat="1" applyFont="1" applyFill="1" applyBorder="1" applyAlignment="1">
      <alignment horizontal="center" vertical="center" wrapText="1"/>
    </xf>
    <xf numFmtId="1" fontId="20" fillId="2" borderId="10" xfId="0" applyNumberFormat="1" applyFont="1" applyFill="1" applyBorder="1" applyAlignment="1">
      <alignment horizontal="center" vertical="center" wrapText="1"/>
    </xf>
    <xf numFmtId="14" fontId="20" fillId="2" borderId="10" xfId="0" applyNumberFormat="1" applyFont="1" applyFill="1" applyBorder="1" applyAlignment="1">
      <alignment horizontal="center" vertical="center" wrapText="1"/>
    </xf>
    <xf numFmtId="0" fontId="20" fillId="0" borderId="0" xfId="0" applyNumberFormat="1" applyFont="1" applyFill="1" applyAlignment="1">
      <alignment horizontal="center" vertical="center" wrapText="1"/>
    </xf>
    <xf numFmtId="49" fontId="21" fillId="4" borderId="11" xfId="0" applyNumberFormat="1" applyFont="1" applyFill="1" applyBorder="1" applyAlignment="1">
      <alignment horizontal="center" vertical="center" wrapText="1"/>
    </xf>
    <xf numFmtId="49" fontId="21" fillId="0" borderId="11" xfId="0" applyNumberFormat="1" applyFont="1" applyFill="1" applyBorder="1" applyAlignment="1">
      <alignment horizontal="center" vertical="center" wrapText="1"/>
    </xf>
    <xf numFmtId="1" fontId="21" fillId="0" borderId="11" xfId="0" applyNumberFormat="1" applyFont="1" applyFill="1" applyBorder="1" applyAlignment="1">
      <alignment horizontal="center" vertical="center" wrapText="1"/>
    </xf>
    <xf numFmtId="14" fontId="21" fillId="0" borderId="11" xfId="0" applyNumberFormat="1" applyFont="1" applyFill="1" applyBorder="1" applyAlignment="1">
      <alignment horizontal="center" vertical="center" wrapText="1"/>
    </xf>
    <xf numFmtId="49" fontId="19" fillId="0" borderId="0" xfId="0" applyNumberFormat="1" applyFont="1" applyFill="1" applyAlignment="1">
      <alignment horizontal="center" vertical="center" wrapText="1"/>
    </xf>
    <xf numFmtId="0" fontId="42" fillId="0" borderId="0" xfId="0" applyFont="1" applyAlignment="1">
      <alignment horizontal="justify" vertical="center"/>
    </xf>
    <xf numFmtId="0" fontId="43" fillId="0" borderId="0" xfId="0" applyFont="1" applyAlignment="1">
      <alignment horizontal="left" vertical="center" indent="2"/>
    </xf>
    <xf numFmtId="0" fontId="43" fillId="0" borderId="0" xfId="0" applyFont="1" applyAlignment="1">
      <alignment horizontal="justify" vertical="center"/>
    </xf>
    <xf numFmtId="0" fontId="0" fillId="0" borderId="12" xfId="0" applyBorder="1" applyAlignment="1">
      <alignment horizontal="center" vertical="center"/>
    </xf>
    <xf numFmtId="0" fontId="44" fillId="0" borderId="12" xfId="0" applyNumberFormat="1" applyFont="1" applyFill="1" applyBorder="1" applyAlignment="1" applyProtection="1">
      <alignment vertical="center" wrapText="1"/>
      <protection locked="0"/>
    </xf>
    <xf numFmtId="0" fontId="0" fillId="0" borderId="12" xfId="0" applyFill="1" applyBorder="1" applyAlignment="1">
      <alignment horizontal="center" vertical="center"/>
    </xf>
    <xf numFmtId="0" fontId="19" fillId="0" borderId="12" xfId="0" applyFont="1" applyBorder="1" applyAlignment="1">
      <alignment horizontal="center" vertical="center"/>
    </xf>
    <xf numFmtId="0" fontId="2" fillId="0" borderId="12" xfId="0" applyNumberFormat="1" applyFont="1" applyFill="1" applyBorder="1" applyAlignment="1" applyProtection="1">
      <alignment vertical="center" wrapText="1"/>
      <protection locked="0"/>
    </xf>
    <xf numFmtId="0" fontId="44" fillId="0" borderId="12" xfId="0" applyNumberFormat="1" applyFont="1" applyFill="1" applyBorder="1" applyAlignment="1" applyProtection="1">
      <alignment horizontal="left" vertical="center" wrapText="1"/>
      <protection locked="0"/>
    </xf>
    <xf numFmtId="14" fontId="44" fillId="0" borderId="12" xfId="0" applyNumberFormat="1" applyFont="1" applyFill="1" applyBorder="1" applyAlignment="1" applyProtection="1">
      <alignment horizontal="center" vertical="center"/>
      <protection locked="0"/>
    </xf>
    <xf numFmtId="0" fontId="2" fillId="0" borderId="12" xfId="0" applyNumberFormat="1" applyFont="1" applyFill="1" applyBorder="1" applyAlignment="1" applyProtection="1">
      <alignment horizontal="left" vertical="center" wrapText="1"/>
      <protection locked="0"/>
    </xf>
    <xf numFmtId="14" fontId="2" fillId="0" borderId="12" xfId="0" applyNumberFormat="1" applyFont="1" applyFill="1" applyBorder="1" applyAlignment="1" applyProtection="1">
      <alignment horizontal="center" vertical="center"/>
      <protection locked="0"/>
    </xf>
    <xf numFmtId="0" fontId="0" fillId="0" borderId="12" xfId="0" applyBorder="1" applyAlignment="1">
      <alignment horizontal="center" vertical="center" wrapText="1"/>
    </xf>
    <xf numFmtId="2" fontId="0" fillId="0" borderId="12" xfId="0" applyNumberFormat="1" applyBorder="1" applyAlignment="1">
      <alignment horizontal="right" vertical="center"/>
    </xf>
    <xf numFmtId="2" fontId="0" fillId="0" borderId="12" xfId="0" applyNumberFormat="1" applyBorder="1" applyAlignment="1">
      <alignment vertical="center"/>
    </xf>
    <xf numFmtId="0" fontId="2" fillId="0" borderId="12" xfId="0" applyNumberFormat="1" applyFont="1" applyFill="1" applyBorder="1" applyAlignment="1" applyProtection="1">
      <alignment horizontal="center" vertical="center"/>
      <protection locked="0"/>
    </xf>
    <xf numFmtId="2" fontId="19" fillId="0" borderId="12" xfId="59" applyNumberFormat="1" applyFont="1" applyFill="1" applyBorder="1" applyAlignment="1">
      <alignment horizontal="right" vertical="center"/>
    </xf>
    <xf numFmtId="10" fontId="19" fillId="0" borderId="12" xfId="0" applyNumberFormat="1" applyFont="1" applyBorder="1" applyAlignment="1">
      <alignment horizontal="center" vertical="center"/>
    </xf>
    <xf numFmtId="0" fontId="19" fillId="0" borderId="12" xfId="0" applyFont="1" applyBorder="1" applyAlignment="1">
      <alignment horizontal="center" vertical="center" wrapText="1"/>
    </xf>
    <xf numFmtId="2" fontId="19" fillId="0" borderId="12" xfId="0" applyNumberFormat="1" applyFont="1" applyBorder="1" applyAlignment="1">
      <alignment vertical="center"/>
    </xf>
    <xf numFmtId="2" fontId="19" fillId="0" borderId="12" xfId="0" applyNumberFormat="1" applyFont="1" applyBorder="1" applyAlignment="1">
      <alignment horizontal="right" vertical="center"/>
    </xf>
    <xf numFmtId="14" fontId="0" fillId="0" borderId="12" xfId="0" applyNumberFormat="1" applyBorder="1" applyAlignment="1">
      <alignment horizontal="center" vertical="center"/>
    </xf>
    <xf numFmtId="14" fontId="0" fillId="0" borderId="12" xfId="0" applyNumberFormat="1" applyBorder="1" applyAlignment="1">
      <alignment vertical="center"/>
    </xf>
    <xf numFmtId="14" fontId="19" fillId="0" borderId="12" xfId="0" applyNumberFormat="1" applyFont="1" applyBorder="1" applyAlignment="1">
      <alignment horizontal="center" vertical="center"/>
    </xf>
    <xf numFmtId="0" fontId="0" fillId="0" borderId="12" xfId="0" applyNumberFormat="1" applyBorder="1" applyAlignment="1">
      <alignment horizontal="center" vertical="center"/>
    </xf>
    <xf numFmtId="0" fontId="0" fillId="0" borderId="12" xfId="0" applyBorder="1" applyAlignment="1">
      <alignment vertical="center" wrapText="1"/>
    </xf>
    <xf numFmtId="2" fontId="0" fillId="0" borderId="12" xfId="0" applyNumberFormat="1" applyBorder="1" applyAlignment="1">
      <alignment horizontal="right" vertical="center" wrapText="1"/>
    </xf>
    <xf numFmtId="14" fontId="0" fillId="0" borderId="12" xfId="0" applyNumberFormat="1" applyBorder="1" applyAlignment="1">
      <alignment horizontal="center" vertical="center" wrapText="1"/>
    </xf>
    <xf numFmtId="2" fontId="19" fillId="0" borderId="12" xfId="0" applyNumberFormat="1" applyFont="1" applyBorder="1" applyAlignment="1">
      <alignment horizontal="right" vertical="center" wrapText="1"/>
    </xf>
    <xf numFmtId="0" fontId="19" fillId="0" borderId="12" xfId="0" applyFont="1" applyBorder="1" applyAlignment="1">
      <alignment vertical="center" wrapText="1"/>
    </xf>
    <xf numFmtId="1" fontId="24" fillId="33" borderId="13" xfId="0" applyNumberFormat="1" applyFont="1" applyFill="1" applyBorder="1" applyAlignment="1">
      <alignment horizontal="center" vertical="center" wrapText="1"/>
    </xf>
    <xf numFmtId="1" fontId="24" fillId="33" borderId="14" xfId="0" applyNumberFormat="1" applyFont="1" applyFill="1" applyBorder="1" applyAlignment="1">
      <alignment horizontal="center" vertical="center" wrapText="1"/>
    </xf>
    <xf numFmtId="0" fontId="24" fillId="7" borderId="15" xfId="0" applyNumberFormat="1" applyFont="1" applyFill="1" applyBorder="1" applyAlignment="1">
      <alignment horizontal="center" vertical="center" wrapText="1"/>
    </xf>
    <xf numFmtId="0" fontId="24" fillId="7" borderId="16" xfId="0" applyNumberFormat="1" applyFont="1" applyFill="1" applyBorder="1" applyAlignment="1">
      <alignment horizontal="center" vertical="center" wrapText="1"/>
    </xf>
    <xf numFmtId="0" fontId="24" fillId="7" borderId="17" xfId="0" applyNumberFormat="1" applyFont="1" applyFill="1" applyBorder="1" applyAlignment="1">
      <alignment horizontal="center" vertical="center" wrapText="1"/>
    </xf>
    <xf numFmtId="4" fontId="19" fillId="13" borderId="15" xfId="0" applyNumberFormat="1" applyFont="1" applyFill="1" applyBorder="1" applyAlignment="1">
      <alignment horizontal="center" vertical="center" wrapText="1"/>
    </xf>
    <xf numFmtId="4" fontId="19" fillId="13" borderId="16" xfId="0" applyNumberFormat="1" applyFont="1" applyFill="1" applyBorder="1" applyAlignment="1">
      <alignment horizontal="center" vertical="center" wrapText="1"/>
    </xf>
    <xf numFmtId="4" fontId="19" fillId="13" borderId="17" xfId="0" applyNumberFormat="1" applyFont="1" applyFill="1" applyBorder="1" applyAlignment="1">
      <alignment horizontal="center" vertical="center" wrapText="1"/>
    </xf>
    <xf numFmtId="0" fontId="19" fillId="16" borderId="15" xfId="0" applyNumberFormat="1" applyFont="1" applyFill="1" applyBorder="1" applyAlignment="1">
      <alignment horizontal="center" vertical="center" wrapText="1"/>
    </xf>
    <xf numFmtId="0" fontId="19" fillId="16" borderId="16" xfId="0" applyNumberFormat="1" applyFont="1" applyFill="1" applyBorder="1" applyAlignment="1">
      <alignment horizontal="center" vertical="center" wrapText="1"/>
    </xf>
    <xf numFmtId="0" fontId="19" fillId="16" borderId="17" xfId="0" applyNumberFormat="1" applyFont="1" applyFill="1" applyBorder="1" applyAlignment="1">
      <alignment horizontal="center" vertical="center" wrapText="1"/>
    </xf>
    <xf numFmtId="0" fontId="19" fillId="6" borderId="15" xfId="0" applyNumberFormat="1" applyFont="1" applyFill="1" applyBorder="1" applyAlignment="1">
      <alignment horizontal="center" vertical="center" wrapText="1"/>
    </xf>
    <xf numFmtId="0" fontId="19" fillId="6" borderId="16" xfId="0" applyNumberFormat="1" applyFont="1" applyFill="1" applyBorder="1" applyAlignment="1">
      <alignment horizontal="center" vertical="center" wrapText="1"/>
    </xf>
    <xf numFmtId="0" fontId="19" fillId="6" borderId="17" xfId="0" applyNumberFormat="1" applyFont="1" applyFill="1" applyBorder="1" applyAlignment="1">
      <alignment horizontal="center" vertical="center" wrapText="1"/>
    </xf>
    <xf numFmtId="1" fontId="24" fillId="34" borderId="13" xfId="0" applyNumberFormat="1" applyFont="1" applyFill="1" applyBorder="1" applyAlignment="1">
      <alignment horizontal="center" vertical="center" wrapText="1"/>
    </xf>
    <xf numFmtId="1" fontId="24" fillId="34" borderId="14" xfId="0" applyNumberFormat="1" applyFont="1" applyFill="1" applyBorder="1" applyAlignment="1">
      <alignment horizontal="center" vertical="center" wrapText="1"/>
    </xf>
    <xf numFmtId="0" fontId="19" fillId="10" borderId="15" xfId="0" applyNumberFormat="1" applyFont="1" applyFill="1" applyBorder="1" applyAlignment="1">
      <alignment horizontal="center" vertical="center" wrapText="1"/>
    </xf>
    <xf numFmtId="0" fontId="19" fillId="10" borderId="16" xfId="0" applyNumberFormat="1" applyFont="1" applyFill="1" applyBorder="1" applyAlignment="1">
      <alignment horizontal="center" vertical="center" wrapText="1"/>
    </xf>
    <xf numFmtId="0" fontId="19" fillId="10" borderId="17" xfId="0" applyNumberFormat="1" applyFont="1" applyFill="1" applyBorder="1" applyAlignment="1">
      <alignment horizontal="center" vertical="center" wrapText="1"/>
    </xf>
    <xf numFmtId="0" fontId="19" fillId="4" borderId="15" xfId="0" applyNumberFormat="1" applyFont="1" applyFill="1" applyBorder="1" applyAlignment="1">
      <alignment horizontal="center" vertical="center" wrapText="1"/>
    </xf>
    <xf numFmtId="0" fontId="19" fillId="4" borderId="16" xfId="0" applyNumberFormat="1" applyFont="1" applyFill="1" applyBorder="1" applyAlignment="1">
      <alignment horizontal="center" vertical="center" wrapText="1"/>
    </xf>
    <xf numFmtId="0" fontId="19" fillId="5" borderId="15" xfId="0" applyNumberFormat="1" applyFont="1" applyFill="1" applyBorder="1" applyAlignment="1">
      <alignment horizontal="center" vertical="center" wrapText="1"/>
    </xf>
    <xf numFmtId="0" fontId="19" fillId="5" borderId="16" xfId="0" applyNumberFormat="1" applyFont="1" applyFill="1" applyBorder="1" applyAlignment="1">
      <alignment horizontal="center" vertical="center" wrapText="1"/>
    </xf>
    <xf numFmtId="0" fontId="19" fillId="5" borderId="17" xfId="0" applyNumberFormat="1" applyFont="1" applyFill="1" applyBorder="1" applyAlignment="1">
      <alignment horizontal="center" vertical="center" wrapText="1"/>
    </xf>
    <xf numFmtId="4" fontId="19" fillId="0" borderId="12" xfId="0" applyNumberFormat="1" applyFont="1" applyBorder="1" applyAlignment="1">
      <alignment horizontal="center" vertical="center"/>
    </xf>
    <xf numFmtId="4" fontId="19" fillId="0" borderId="12" xfId="0" applyNumberFormat="1" applyFont="1" applyBorder="1" applyAlignment="1">
      <alignment horizontal="right" vertical="center"/>
    </xf>
    <xf numFmtId="4" fontId="19" fillId="0" borderId="12" xfId="0" applyNumberFormat="1" applyFont="1" applyBorder="1" applyAlignment="1">
      <alignment vertical="center"/>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nov\AppData\Local\Temp\7zO07B30C2F\&#1055;&#1086;&#1087;&#1077;&#1088;&#1077;&#1076;&#1085;&#1110;%20&#1042;&#1055;&#1040;\&#1042;&#1055;&#1040;_&#1028;&#1092;&#1088;&#1077;&#1084;&#1086;&#1074;&#1072;%20&#1030;.&#105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anov\AppData\Local\Temp\7zO07B30C2F\&#1055;&#1086;&#1087;&#1077;&#1088;&#1077;&#1076;&#1085;&#1110;%20&#1042;&#1055;&#1040;\&#1042;&#1055;&#1040;_&#1047;&#1110;&#1083;&#1100;&#1073;&#1077;&#1088;&#1074;&#1072;&#1088;&#1075;%20&#1054;.&#105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4;&#1077;&#1087;&#1072;&#1088;&#1090;&#1072;&#1084;&#1077;&#1085;&#1090;%20&#1091;&#1087;&#1088;&#1072;&#1074;&#1083;&#1110;&#1085;&#1085;&#1103;%20&#1072;&#1082;&#1090;&#1080;&#1074;&#1072;&#1084;&#1080;\Sales%20Dep\Khomych\PLEX.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ПА"/>
      <sheetName val="ВПА_застава"/>
      <sheetName val="ВПА_порука"/>
      <sheetName val="Фото"/>
      <sheetName val="Журнал торгів"/>
      <sheetName val="Методологічні рекомендації"/>
      <sheetName val="ППА"/>
      <sheetName val="ППА_застава"/>
      <sheetName val="ППА_пору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ВПА"/>
      <sheetName val="ВПА_застава"/>
      <sheetName val="ВПА_порука"/>
      <sheetName val="Фото"/>
      <sheetName val="Журнал торгів"/>
      <sheetName val="Методологічні рекомендації"/>
      <sheetName val="ППА"/>
      <sheetName val="ППА_застава"/>
      <sheetName val="ППА_порук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tkey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R31"/>
  <sheetViews>
    <sheetView tabSelected="1" zoomScale="60" zoomScaleNormal="60" zoomScalePageLayoutView="0" workbookViewId="0" topLeftCell="A1">
      <selection activeCell="A1" sqref="A1:A2"/>
    </sheetView>
  </sheetViews>
  <sheetFormatPr defaultColWidth="9.140625" defaultRowHeight="15"/>
  <cols>
    <col min="1" max="1" width="16.28125" style="0" customWidth="1"/>
    <col min="2" max="2" width="12.140625" style="0" customWidth="1"/>
    <col min="3" max="3" width="11.00390625" style="0" customWidth="1"/>
    <col min="4" max="4" width="8.140625" style="0" customWidth="1"/>
    <col min="5" max="5" width="15.7109375" style="0" customWidth="1"/>
    <col min="6" max="6" width="13.140625" style="0" customWidth="1"/>
    <col min="7" max="7" width="12.57421875" style="0" customWidth="1"/>
    <col min="8" max="8" width="12.28125" style="0" customWidth="1"/>
    <col min="9" max="9" width="14.140625" style="0" bestFit="1" customWidth="1"/>
    <col min="11" max="11" width="12.7109375" style="0" bestFit="1" customWidth="1"/>
    <col min="19" max="19" width="21.8515625" style="0" bestFit="1" customWidth="1"/>
    <col min="20" max="20" width="14.8515625" style="0" bestFit="1" customWidth="1"/>
    <col min="21" max="21" width="19.28125" style="0" bestFit="1" customWidth="1"/>
    <col min="22" max="22" width="11.7109375" style="0" bestFit="1" customWidth="1"/>
    <col min="23" max="23" width="9.421875" style="0" customWidth="1"/>
    <col min="24" max="24" width="13.7109375" style="0" bestFit="1" customWidth="1"/>
    <col min="25" max="25" width="17.28125" style="0" bestFit="1" customWidth="1"/>
    <col min="26" max="26" width="16.7109375" style="0" bestFit="1" customWidth="1"/>
    <col min="27" max="27" width="16.57421875" style="0" bestFit="1" customWidth="1"/>
    <col min="28" max="28" width="13.7109375" style="0" bestFit="1" customWidth="1"/>
    <col min="29" max="29" width="13.8515625" style="0" bestFit="1" customWidth="1"/>
    <col min="30" max="34" width="12.7109375" style="0" bestFit="1" customWidth="1"/>
    <col min="35" max="44" width="12.7109375" style="0" customWidth="1"/>
    <col min="45" max="45" width="14.140625" style="0" bestFit="1" customWidth="1"/>
    <col min="46" max="46" width="10.28125" style="0" customWidth="1"/>
    <col min="47" max="47" width="8.421875" style="0" bestFit="1" customWidth="1"/>
    <col min="48" max="48" width="31.28125" style="0" bestFit="1" customWidth="1"/>
    <col min="49" max="49" width="14.00390625" style="0" bestFit="1" customWidth="1"/>
    <col min="50" max="51" width="21.28125" style="0" bestFit="1" customWidth="1"/>
    <col min="52" max="52" width="8.7109375" style="0" bestFit="1" customWidth="1"/>
    <col min="53" max="53" width="8.421875" style="0" bestFit="1" customWidth="1"/>
    <col min="54" max="54" width="11.28125" style="0" customWidth="1"/>
    <col min="55" max="55" width="7.28125" style="0" bestFit="1" customWidth="1"/>
    <col min="56" max="56" width="18.8515625" style="0" customWidth="1"/>
    <col min="57" max="57" width="12.8515625" style="0" bestFit="1" customWidth="1"/>
    <col min="58" max="58" width="10.57421875" style="0" customWidth="1"/>
    <col min="59" max="59" width="13.421875" style="0" bestFit="1" customWidth="1"/>
    <col min="60" max="60" width="13.140625" style="0" bestFit="1" customWidth="1"/>
    <col min="61" max="61" width="8.7109375" style="0" bestFit="1" customWidth="1"/>
    <col min="62" max="62" width="11.7109375" style="0" bestFit="1" customWidth="1"/>
    <col min="63" max="63" width="15.8515625" style="0" bestFit="1" customWidth="1"/>
    <col min="64" max="64" width="8.28125" style="0" bestFit="1" customWidth="1"/>
    <col min="65" max="65" width="10.28125" style="0" bestFit="1" customWidth="1"/>
    <col min="66" max="66" width="11.8515625" style="0" bestFit="1" customWidth="1"/>
    <col min="67" max="67" width="8.7109375" style="0" bestFit="1" customWidth="1"/>
    <col min="69" max="69" width="13.28125" style="0" bestFit="1" customWidth="1"/>
    <col min="70" max="70" width="19.140625" style="0" customWidth="1"/>
  </cols>
  <sheetData>
    <row r="1" spans="1:70" s="1" customFormat="1" ht="17.25" customHeight="1" thickBot="1">
      <c r="A1" s="42" t="s">
        <v>84</v>
      </c>
      <c r="B1" s="42" t="s">
        <v>85</v>
      </c>
      <c r="C1" s="42" t="s">
        <v>109</v>
      </c>
      <c r="D1" s="56" t="s">
        <v>110</v>
      </c>
      <c r="E1" s="44" t="s">
        <v>0</v>
      </c>
      <c r="F1" s="45"/>
      <c r="G1" s="45"/>
      <c r="H1" s="45"/>
      <c r="I1" s="45"/>
      <c r="J1" s="45"/>
      <c r="K1" s="45"/>
      <c r="L1" s="45"/>
      <c r="M1" s="45"/>
      <c r="N1" s="45"/>
      <c r="O1" s="45"/>
      <c r="P1" s="45"/>
      <c r="Q1" s="45"/>
      <c r="R1" s="46"/>
      <c r="S1" s="47" t="s">
        <v>1</v>
      </c>
      <c r="T1" s="48"/>
      <c r="U1" s="48"/>
      <c r="V1" s="48"/>
      <c r="W1" s="48"/>
      <c r="X1" s="49"/>
      <c r="Y1" s="50" t="s">
        <v>2</v>
      </c>
      <c r="Z1" s="51"/>
      <c r="AA1" s="51"/>
      <c r="AB1" s="51"/>
      <c r="AC1" s="52"/>
      <c r="AD1" s="53" t="s">
        <v>3</v>
      </c>
      <c r="AE1" s="54"/>
      <c r="AF1" s="54"/>
      <c r="AG1" s="54"/>
      <c r="AH1" s="54"/>
      <c r="AI1" s="54"/>
      <c r="AJ1" s="54"/>
      <c r="AK1" s="54"/>
      <c r="AL1" s="54"/>
      <c r="AM1" s="54"/>
      <c r="AN1" s="54"/>
      <c r="AO1" s="54"/>
      <c r="AP1" s="54"/>
      <c r="AQ1" s="54"/>
      <c r="AR1" s="54"/>
      <c r="AS1" s="54"/>
      <c r="AT1" s="54"/>
      <c r="AU1" s="55"/>
      <c r="AV1" s="58" t="s">
        <v>102</v>
      </c>
      <c r="AW1" s="59"/>
      <c r="AX1" s="59"/>
      <c r="AY1" s="60"/>
      <c r="AZ1" s="61" t="s">
        <v>103</v>
      </c>
      <c r="BA1" s="62"/>
      <c r="BB1" s="62"/>
      <c r="BC1" s="62"/>
      <c r="BD1" s="62"/>
      <c r="BE1" s="62"/>
      <c r="BF1" s="62"/>
      <c r="BG1" s="62"/>
      <c r="BH1" s="62"/>
      <c r="BI1" s="62"/>
      <c r="BJ1" s="62"/>
      <c r="BK1" s="63" t="s">
        <v>104</v>
      </c>
      <c r="BL1" s="64"/>
      <c r="BM1" s="64"/>
      <c r="BN1" s="64"/>
      <c r="BO1" s="64"/>
      <c r="BP1" s="64"/>
      <c r="BQ1" s="64"/>
      <c r="BR1" s="65"/>
    </row>
    <row r="2" spans="1:70" s="6" customFormat="1" ht="67.5" customHeight="1" thickBot="1">
      <c r="A2" s="43"/>
      <c r="B2" s="43"/>
      <c r="C2" s="43"/>
      <c r="D2" s="57"/>
      <c r="E2" s="2" t="s">
        <v>4</v>
      </c>
      <c r="F2" s="2" t="s">
        <v>5</v>
      </c>
      <c r="G2" s="2" t="s">
        <v>6</v>
      </c>
      <c r="H2" s="2" t="s">
        <v>7</v>
      </c>
      <c r="I2" s="2" t="s">
        <v>8</v>
      </c>
      <c r="J2" s="2" t="s">
        <v>9</v>
      </c>
      <c r="K2" s="3" t="s">
        <v>10</v>
      </c>
      <c r="L2" s="2" t="s">
        <v>11</v>
      </c>
      <c r="M2" s="2" t="s">
        <v>12</v>
      </c>
      <c r="N2" s="2" t="s">
        <v>13</v>
      </c>
      <c r="O2" s="2" t="s">
        <v>14</v>
      </c>
      <c r="P2" s="2" t="s">
        <v>15</v>
      </c>
      <c r="Q2" s="2" t="s">
        <v>87</v>
      </c>
      <c r="R2" s="2" t="s">
        <v>16</v>
      </c>
      <c r="S2" s="3" t="s">
        <v>86</v>
      </c>
      <c r="T2" s="3" t="s">
        <v>17</v>
      </c>
      <c r="U2" s="3" t="s">
        <v>18</v>
      </c>
      <c r="V2" s="3" t="s">
        <v>19</v>
      </c>
      <c r="W2" s="3" t="s">
        <v>20</v>
      </c>
      <c r="X2" s="3" t="s">
        <v>21</v>
      </c>
      <c r="Y2" s="2" t="s">
        <v>22</v>
      </c>
      <c r="Z2" s="2" t="s">
        <v>23</v>
      </c>
      <c r="AA2" s="2" t="s">
        <v>24</v>
      </c>
      <c r="AB2" s="2" t="s">
        <v>25</v>
      </c>
      <c r="AC2" s="2" t="s">
        <v>26</v>
      </c>
      <c r="AD2" s="2" t="s">
        <v>94</v>
      </c>
      <c r="AE2" s="2" t="s">
        <v>95</v>
      </c>
      <c r="AF2" s="2" t="s">
        <v>96</v>
      </c>
      <c r="AG2" s="2" t="s">
        <v>97</v>
      </c>
      <c r="AH2" s="2" t="s">
        <v>105</v>
      </c>
      <c r="AI2" s="2" t="s">
        <v>106</v>
      </c>
      <c r="AJ2" s="2" t="s">
        <v>107</v>
      </c>
      <c r="AK2" s="2" t="s">
        <v>108</v>
      </c>
      <c r="AL2" s="2" t="s">
        <v>132</v>
      </c>
      <c r="AM2" s="2" t="s">
        <v>133</v>
      </c>
      <c r="AN2" s="2" t="s">
        <v>134</v>
      </c>
      <c r="AO2" s="2" t="s">
        <v>135</v>
      </c>
      <c r="AP2" s="2" t="s">
        <v>199</v>
      </c>
      <c r="AQ2" s="2" t="s">
        <v>200</v>
      </c>
      <c r="AR2" s="2" t="s">
        <v>201</v>
      </c>
      <c r="AS2" s="2" t="s">
        <v>27</v>
      </c>
      <c r="AT2" s="2" t="s">
        <v>28</v>
      </c>
      <c r="AU2" s="4" t="s">
        <v>29</v>
      </c>
      <c r="AV2" s="4" t="s">
        <v>30</v>
      </c>
      <c r="AW2" s="5" t="s">
        <v>31</v>
      </c>
      <c r="AX2" s="2" t="s">
        <v>32</v>
      </c>
      <c r="AY2" s="2" t="s">
        <v>33</v>
      </c>
      <c r="AZ2" s="2" t="s">
        <v>34</v>
      </c>
      <c r="BA2" s="2" t="s">
        <v>35</v>
      </c>
      <c r="BB2" s="2" t="s">
        <v>100</v>
      </c>
      <c r="BC2" s="2" t="s">
        <v>36</v>
      </c>
      <c r="BD2" s="2" t="s">
        <v>101</v>
      </c>
      <c r="BE2" s="2" t="s">
        <v>37</v>
      </c>
      <c r="BF2" s="2" t="s">
        <v>38</v>
      </c>
      <c r="BG2" s="2" t="s">
        <v>39</v>
      </c>
      <c r="BH2" s="2" t="s">
        <v>40</v>
      </c>
      <c r="BI2" s="2" t="s">
        <v>41</v>
      </c>
      <c r="BJ2" s="2" t="s">
        <v>42</v>
      </c>
      <c r="BK2" s="2" t="s">
        <v>43</v>
      </c>
      <c r="BL2" s="2" t="s">
        <v>44</v>
      </c>
      <c r="BM2" s="2" t="s">
        <v>45</v>
      </c>
      <c r="BN2" s="2" t="s">
        <v>46</v>
      </c>
      <c r="BO2" s="2" t="s">
        <v>47</v>
      </c>
      <c r="BP2" s="2" t="s">
        <v>48</v>
      </c>
      <c r="BQ2" s="2" t="s">
        <v>49</v>
      </c>
      <c r="BR2" s="2" t="s">
        <v>50</v>
      </c>
    </row>
    <row r="3" spans="1:70" s="11" customFormat="1" ht="11.25" customHeight="1">
      <c r="A3" s="7" t="s">
        <v>51</v>
      </c>
      <c r="B3" s="7" t="s">
        <v>51</v>
      </c>
      <c r="C3" s="7" t="s">
        <v>51</v>
      </c>
      <c r="D3" s="7" t="s">
        <v>51</v>
      </c>
      <c r="E3" s="8" t="s">
        <v>52</v>
      </c>
      <c r="F3" s="8" t="s">
        <v>53</v>
      </c>
      <c r="G3" s="8" t="s">
        <v>54</v>
      </c>
      <c r="H3" s="8" t="s">
        <v>55</v>
      </c>
      <c r="I3" s="8" t="s">
        <v>56</v>
      </c>
      <c r="J3" s="8" t="s">
        <v>57</v>
      </c>
      <c r="K3" s="8" t="s">
        <v>58</v>
      </c>
      <c r="L3" s="8" t="s">
        <v>59</v>
      </c>
      <c r="M3" s="8" t="s">
        <v>60</v>
      </c>
      <c r="N3" s="8" t="s">
        <v>61</v>
      </c>
      <c r="O3" s="8" t="s">
        <v>62</v>
      </c>
      <c r="P3" s="8" t="s">
        <v>63</v>
      </c>
      <c r="Q3" s="8" t="s">
        <v>98</v>
      </c>
      <c r="R3" s="8" t="s">
        <v>99</v>
      </c>
      <c r="S3" s="8" t="s">
        <v>64</v>
      </c>
      <c r="T3" s="8" t="s">
        <v>65</v>
      </c>
      <c r="U3" s="8" t="s">
        <v>66</v>
      </c>
      <c r="V3" s="8" t="s">
        <v>67</v>
      </c>
      <c r="W3" s="8" t="s">
        <v>68</v>
      </c>
      <c r="X3" s="8" t="s">
        <v>69</v>
      </c>
      <c r="Y3" s="8" t="s">
        <v>70</v>
      </c>
      <c r="Z3" s="8" t="s">
        <v>71</v>
      </c>
      <c r="AA3" s="8" t="s">
        <v>72</v>
      </c>
      <c r="AB3" s="8" t="s">
        <v>73</v>
      </c>
      <c r="AC3" s="8" t="s">
        <v>74</v>
      </c>
      <c r="AD3" s="8" t="s">
        <v>75</v>
      </c>
      <c r="AE3" s="8" t="s">
        <v>76</v>
      </c>
      <c r="AF3" s="8" t="s">
        <v>88</v>
      </c>
      <c r="AG3" s="8" t="s">
        <v>77</v>
      </c>
      <c r="AH3" s="8" t="s">
        <v>78</v>
      </c>
      <c r="AI3" s="8" t="s">
        <v>79</v>
      </c>
      <c r="AJ3" s="8" t="s">
        <v>89</v>
      </c>
      <c r="AK3" s="8" t="s">
        <v>90</v>
      </c>
      <c r="AL3" s="8" t="s">
        <v>91</v>
      </c>
      <c r="AM3" s="8" t="s">
        <v>92</v>
      </c>
      <c r="AN3" s="8" t="s">
        <v>93</v>
      </c>
      <c r="AO3" s="8" t="s">
        <v>136</v>
      </c>
      <c r="AP3" s="8" t="s">
        <v>137</v>
      </c>
      <c r="AQ3" s="8" t="s">
        <v>138</v>
      </c>
      <c r="AR3" s="8" t="s">
        <v>139</v>
      </c>
      <c r="AS3" s="8" t="s">
        <v>202</v>
      </c>
      <c r="AT3" s="8" t="s">
        <v>203</v>
      </c>
      <c r="AU3" s="8" t="s">
        <v>204</v>
      </c>
      <c r="AV3" s="9" t="s">
        <v>80</v>
      </c>
      <c r="AW3" s="10" t="s">
        <v>81</v>
      </c>
      <c r="AX3" s="8" t="s">
        <v>82</v>
      </c>
      <c r="AY3" s="8" t="s">
        <v>83</v>
      </c>
      <c r="AZ3" s="8" t="s">
        <v>247</v>
      </c>
      <c r="BA3" s="8" t="s">
        <v>248</v>
      </c>
      <c r="BB3" s="8" t="s">
        <v>249</v>
      </c>
      <c r="BC3" s="8" t="s">
        <v>250</v>
      </c>
      <c r="BD3" s="8" t="s">
        <v>251</v>
      </c>
      <c r="BE3" s="8" t="s">
        <v>252</v>
      </c>
      <c r="BF3" s="8" t="s">
        <v>253</v>
      </c>
      <c r="BG3" s="8" t="s">
        <v>254</v>
      </c>
      <c r="BH3" s="8" t="s">
        <v>255</v>
      </c>
      <c r="BI3" s="8" t="s">
        <v>256</v>
      </c>
      <c r="BJ3" s="8" t="s">
        <v>257</v>
      </c>
      <c r="BK3" s="8" t="s">
        <v>261</v>
      </c>
      <c r="BL3" s="8" t="s">
        <v>262</v>
      </c>
      <c r="BM3" s="8" t="s">
        <v>263</v>
      </c>
      <c r="BN3" s="8" t="s">
        <v>265</v>
      </c>
      <c r="BO3" s="8" t="s">
        <v>264</v>
      </c>
      <c r="BP3" s="8" t="s">
        <v>266</v>
      </c>
      <c r="BQ3" s="8" t="s">
        <v>267</v>
      </c>
      <c r="BR3" s="8" t="s">
        <v>268</v>
      </c>
    </row>
    <row r="4" spans="1:70" ht="90">
      <c r="A4" s="15">
        <v>5791900</v>
      </c>
      <c r="B4" s="15" t="s">
        <v>140</v>
      </c>
      <c r="C4" s="15">
        <v>201</v>
      </c>
      <c r="D4" s="15">
        <v>1</v>
      </c>
      <c r="E4" s="16" t="s">
        <v>141</v>
      </c>
      <c r="G4" s="20" t="s">
        <v>142</v>
      </c>
      <c r="H4" s="21">
        <v>39639</v>
      </c>
      <c r="I4" s="21">
        <v>42195</v>
      </c>
      <c r="J4" s="27">
        <v>840</v>
      </c>
      <c r="K4" s="28">
        <v>16585</v>
      </c>
      <c r="L4" s="29">
        <v>0.097</v>
      </c>
      <c r="M4" s="29">
        <v>0.003</v>
      </c>
      <c r="N4" s="18" t="s">
        <v>170</v>
      </c>
      <c r="O4" s="18" t="s">
        <v>171</v>
      </c>
      <c r="P4" s="18" t="s">
        <v>172</v>
      </c>
      <c r="Q4" s="18" t="s">
        <v>173</v>
      </c>
      <c r="R4" s="18" t="s">
        <v>174</v>
      </c>
      <c r="S4" s="66">
        <f aca="true" t="shared" si="0" ref="S4:S31">SUM(T4:W4)</f>
        <v>734687.98</v>
      </c>
      <c r="T4" s="66">
        <v>421655.08</v>
      </c>
      <c r="U4" s="66">
        <v>273761.34</v>
      </c>
      <c r="V4" s="66">
        <v>39271.56</v>
      </c>
      <c r="W4" s="67">
        <v>0</v>
      </c>
      <c r="X4" s="68">
        <f aca="true" t="shared" si="1" ref="X4:X31">ROUND(IF(J4=840,S4/26.6922,IF(J4=978,S4/29.95,IF(J4=980,S4,""))),2)</f>
        <v>27524.44</v>
      </c>
      <c r="Y4" s="15" t="s">
        <v>174</v>
      </c>
      <c r="Z4" s="15" t="s">
        <v>174</v>
      </c>
      <c r="AA4" s="15" t="s">
        <v>174</v>
      </c>
      <c r="AB4" s="15" t="s">
        <v>174</v>
      </c>
      <c r="AC4" s="15" t="s">
        <v>174</v>
      </c>
      <c r="AD4" s="25">
        <v>0</v>
      </c>
      <c r="AE4" s="25">
        <v>0</v>
      </c>
      <c r="AF4" s="25">
        <v>0</v>
      </c>
      <c r="AG4" s="25">
        <v>0</v>
      </c>
      <c r="AH4" s="25">
        <v>0</v>
      </c>
      <c r="AI4" s="25">
        <v>0</v>
      </c>
      <c r="AJ4" s="25">
        <v>0</v>
      </c>
      <c r="AK4" s="25">
        <v>0</v>
      </c>
      <c r="AL4" s="25">
        <v>0</v>
      </c>
      <c r="AM4" s="25">
        <v>0</v>
      </c>
      <c r="AN4" s="25">
        <v>0</v>
      </c>
      <c r="AO4" s="25">
        <v>0</v>
      </c>
      <c r="AP4" s="25">
        <v>0</v>
      </c>
      <c r="AQ4" s="25">
        <v>0</v>
      </c>
      <c r="AR4" s="25">
        <v>0</v>
      </c>
      <c r="AS4" s="33">
        <v>39782</v>
      </c>
      <c r="AT4" s="25">
        <v>6.48</v>
      </c>
      <c r="AU4" s="15">
        <v>4220</v>
      </c>
      <c r="AV4" s="15">
        <v>4</v>
      </c>
      <c r="AW4" s="33">
        <v>43291</v>
      </c>
      <c r="AX4" s="15" t="s">
        <v>174</v>
      </c>
      <c r="AY4" s="15" t="s">
        <v>174</v>
      </c>
      <c r="AZ4" s="15" t="s">
        <v>197</v>
      </c>
      <c r="BA4" s="24" t="s">
        <v>208</v>
      </c>
      <c r="BB4" s="15" t="s">
        <v>209</v>
      </c>
      <c r="BC4" s="24" t="s">
        <v>210</v>
      </c>
      <c r="BD4" s="24" t="s">
        <v>286</v>
      </c>
      <c r="BE4" s="25">
        <v>90087.53</v>
      </c>
      <c r="BF4" s="25">
        <v>75933.5</v>
      </c>
      <c r="BG4" s="33">
        <v>41304</v>
      </c>
      <c r="BH4" s="33">
        <v>41387</v>
      </c>
      <c r="BI4" s="15" t="s">
        <v>174</v>
      </c>
      <c r="BJ4" s="15" t="s">
        <v>174</v>
      </c>
      <c r="BK4" s="15" t="s">
        <v>174</v>
      </c>
      <c r="BL4" s="15" t="s">
        <v>174</v>
      </c>
      <c r="BM4" s="15" t="s">
        <v>174</v>
      </c>
      <c r="BN4" s="15" t="s">
        <v>174</v>
      </c>
      <c r="BO4" s="15" t="s">
        <v>174</v>
      </c>
      <c r="BP4" s="15" t="s">
        <v>174</v>
      </c>
      <c r="BQ4" s="15" t="s">
        <v>174</v>
      </c>
      <c r="BR4" s="37" t="s">
        <v>269</v>
      </c>
    </row>
    <row r="5" spans="1:70" ht="225">
      <c r="A5" s="15">
        <v>5796734</v>
      </c>
      <c r="B5" s="15" t="s">
        <v>140</v>
      </c>
      <c r="C5" s="15">
        <v>202</v>
      </c>
      <c r="D5" s="15">
        <v>1</v>
      </c>
      <c r="E5" s="16" t="s">
        <v>141</v>
      </c>
      <c r="G5" s="20" t="s">
        <v>143</v>
      </c>
      <c r="H5" s="21">
        <v>39548</v>
      </c>
      <c r="I5" s="21">
        <v>43200</v>
      </c>
      <c r="J5" s="27">
        <v>980</v>
      </c>
      <c r="K5" s="28">
        <v>150000</v>
      </c>
      <c r="L5" s="29">
        <v>0.109</v>
      </c>
      <c r="M5" s="29">
        <v>0</v>
      </c>
      <c r="N5" s="30" t="s">
        <v>175</v>
      </c>
      <c r="O5" s="30" t="s">
        <v>176</v>
      </c>
      <c r="P5" s="18" t="s">
        <v>172</v>
      </c>
      <c r="Q5" s="18" t="s">
        <v>173</v>
      </c>
      <c r="R5" s="18" t="s">
        <v>174</v>
      </c>
      <c r="S5" s="66">
        <f t="shared" si="0"/>
        <v>229018.58</v>
      </c>
      <c r="T5" s="67">
        <v>132630.86</v>
      </c>
      <c r="U5" s="67">
        <v>96387.72</v>
      </c>
      <c r="V5" s="68">
        <v>0</v>
      </c>
      <c r="W5" s="67">
        <v>0</v>
      </c>
      <c r="X5" s="68">
        <f t="shared" si="1"/>
        <v>229018.58</v>
      </c>
      <c r="Y5" s="15" t="s">
        <v>174</v>
      </c>
      <c r="Z5" s="15" t="s">
        <v>174</v>
      </c>
      <c r="AA5" s="15" t="s">
        <v>174</v>
      </c>
      <c r="AB5" s="15" t="s">
        <v>174</v>
      </c>
      <c r="AC5" s="15" t="s">
        <v>174</v>
      </c>
      <c r="AD5" s="25">
        <v>0</v>
      </c>
      <c r="AE5" s="25">
        <v>0</v>
      </c>
      <c r="AF5" s="25">
        <v>0</v>
      </c>
      <c r="AG5" s="25">
        <v>0</v>
      </c>
      <c r="AH5" s="25">
        <v>0</v>
      </c>
      <c r="AI5" s="25">
        <v>0</v>
      </c>
      <c r="AJ5" s="25">
        <v>0</v>
      </c>
      <c r="AK5" s="25">
        <v>0</v>
      </c>
      <c r="AL5" s="25">
        <v>0</v>
      </c>
      <c r="AM5" s="25">
        <v>0</v>
      </c>
      <c r="AN5" s="25">
        <v>0</v>
      </c>
      <c r="AO5" s="25">
        <v>0</v>
      </c>
      <c r="AP5" s="25">
        <v>0</v>
      </c>
      <c r="AQ5" s="25">
        <v>0</v>
      </c>
      <c r="AR5" s="25">
        <v>0</v>
      </c>
      <c r="AS5" s="34">
        <v>40893</v>
      </c>
      <c r="AT5" s="25">
        <v>400</v>
      </c>
      <c r="AU5" s="15">
        <v>3765</v>
      </c>
      <c r="AV5" s="15">
        <v>4</v>
      </c>
      <c r="AW5" s="15" t="s">
        <v>205</v>
      </c>
      <c r="AX5" s="15" t="s">
        <v>174</v>
      </c>
      <c r="AY5" s="15" t="s">
        <v>174</v>
      </c>
      <c r="AZ5" s="24" t="s">
        <v>197</v>
      </c>
      <c r="BA5" s="24" t="s">
        <v>211</v>
      </c>
      <c r="BB5" s="24" t="s">
        <v>212</v>
      </c>
      <c r="BC5" s="24" t="s">
        <v>213</v>
      </c>
      <c r="BD5" s="37" t="s">
        <v>287</v>
      </c>
      <c r="BE5" s="25">
        <v>304000</v>
      </c>
      <c r="BF5" s="25">
        <v>278022.5</v>
      </c>
      <c r="BG5" s="33">
        <v>40590</v>
      </c>
      <c r="BH5" s="33">
        <v>40491</v>
      </c>
      <c r="BI5" s="15" t="s">
        <v>174</v>
      </c>
      <c r="BJ5" s="15" t="s">
        <v>174</v>
      </c>
      <c r="BK5" s="15" t="s">
        <v>174</v>
      </c>
      <c r="BL5" s="15" t="s">
        <v>174</v>
      </c>
      <c r="BM5" s="15" t="s">
        <v>174</v>
      </c>
      <c r="BN5" s="15" t="s">
        <v>174</v>
      </c>
      <c r="BO5" s="15" t="s">
        <v>197</v>
      </c>
      <c r="BP5" s="15" t="s">
        <v>174</v>
      </c>
      <c r="BQ5" s="15" t="s">
        <v>174</v>
      </c>
      <c r="BR5" s="37" t="s">
        <v>270</v>
      </c>
    </row>
    <row r="6" spans="1:70" ht="195">
      <c r="A6" s="15">
        <v>5835864</v>
      </c>
      <c r="B6" s="15" t="s">
        <v>140</v>
      </c>
      <c r="C6" s="15">
        <v>202</v>
      </c>
      <c r="D6" s="15">
        <v>1</v>
      </c>
      <c r="E6" s="16" t="s">
        <v>141</v>
      </c>
      <c r="G6" s="20" t="s">
        <v>144</v>
      </c>
      <c r="H6" s="21">
        <v>39001</v>
      </c>
      <c r="I6" s="21">
        <v>42654</v>
      </c>
      <c r="J6" s="27">
        <v>840</v>
      </c>
      <c r="K6" s="28">
        <v>50000</v>
      </c>
      <c r="L6" s="29">
        <v>0.15</v>
      </c>
      <c r="M6" s="29">
        <v>0</v>
      </c>
      <c r="N6" s="18" t="s">
        <v>175</v>
      </c>
      <c r="O6" s="30" t="s">
        <v>177</v>
      </c>
      <c r="P6" s="18" t="s">
        <v>172</v>
      </c>
      <c r="Q6" s="18" t="s">
        <v>173</v>
      </c>
      <c r="R6" s="18" t="s">
        <v>174</v>
      </c>
      <c r="S6" s="66">
        <f t="shared" si="0"/>
        <v>2168567.75</v>
      </c>
      <c r="T6" s="67">
        <v>1020527.42</v>
      </c>
      <c r="U6" s="67">
        <v>1148040.33</v>
      </c>
      <c r="V6" s="68">
        <v>0</v>
      </c>
      <c r="W6" s="67">
        <v>0</v>
      </c>
      <c r="X6" s="68">
        <f t="shared" si="1"/>
        <v>81243.5</v>
      </c>
      <c r="Y6" s="15" t="s">
        <v>174</v>
      </c>
      <c r="Z6" s="15" t="s">
        <v>174</v>
      </c>
      <c r="AA6" s="15"/>
      <c r="AB6" s="15" t="s">
        <v>174</v>
      </c>
      <c r="AC6" s="15" t="s">
        <v>174</v>
      </c>
      <c r="AD6" s="25">
        <v>0</v>
      </c>
      <c r="AE6" s="25">
        <v>0</v>
      </c>
      <c r="AF6" s="25">
        <v>0</v>
      </c>
      <c r="AG6" s="25">
        <v>0</v>
      </c>
      <c r="AH6" s="25">
        <v>0</v>
      </c>
      <c r="AI6" s="25">
        <v>0</v>
      </c>
      <c r="AJ6" s="25">
        <v>0</v>
      </c>
      <c r="AK6" s="25">
        <v>0</v>
      </c>
      <c r="AL6" s="25">
        <v>0</v>
      </c>
      <c r="AM6" s="25">
        <v>0</v>
      </c>
      <c r="AN6" s="25">
        <v>0</v>
      </c>
      <c r="AO6" s="25">
        <v>0</v>
      </c>
      <c r="AP6" s="25">
        <v>0</v>
      </c>
      <c r="AQ6" s="25">
        <v>0</v>
      </c>
      <c r="AR6" s="25">
        <v>0</v>
      </c>
      <c r="AS6" s="33">
        <v>40890</v>
      </c>
      <c r="AT6" s="25">
        <v>1597.98</v>
      </c>
      <c r="AU6" s="15">
        <v>4067</v>
      </c>
      <c r="AV6" s="15">
        <v>4</v>
      </c>
      <c r="AW6" s="33">
        <v>43749</v>
      </c>
      <c r="AX6" s="15" t="s">
        <v>174</v>
      </c>
      <c r="AY6" s="15" t="s">
        <v>174</v>
      </c>
      <c r="AZ6" s="24" t="s">
        <v>197</v>
      </c>
      <c r="BA6" s="24" t="s">
        <v>214</v>
      </c>
      <c r="BB6" s="24" t="s">
        <v>212</v>
      </c>
      <c r="BC6" s="24" t="s">
        <v>215</v>
      </c>
      <c r="BD6" s="37" t="s">
        <v>288</v>
      </c>
      <c r="BE6" s="25">
        <v>436757.49</v>
      </c>
      <c r="BF6" s="25">
        <v>719370</v>
      </c>
      <c r="BG6" s="33">
        <v>41523</v>
      </c>
      <c r="BH6" s="33">
        <v>41237</v>
      </c>
      <c r="BI6" s="15" t="s">
        <v>174</v>
      </c>
      <c r="BJ6" s="15" t="s">
        <v>174</v>
      </c>
      <c r="BK6" s="15" t="s">
        <v>197</v>
      </c>
      <c r="BL6" s="15" t="s">
        <v>174</v>
      </c>
      <c r="BM6" s="15" t="s">
        <v>174</v>
      </c>
      <c r="BN6" s="15" t="s">
        <v>174</v>
      </c>
      <c r="BO6" s="15" t="s">
        <v>197</v>
      </c>
      <c r="BP6" s="15" t="s">
        <v>174</v>
      </c>
      <c r="BQ6" s="15" t="s">
        <v>174</v>
      </c>
      <c r="BR6" s="37" t="s">
        <v>271</v>
      </c>
    </row>
    <row r="7" spans="1:70" ht="225">
      <c r="A7" s="17">
        <v>5836032</v>
      </c>
      <c r="B7" s="15" t="s">
        <v>140</v>
      </c>
      <c r="C7" s="15">
        <v>202</v>
      </c>
      <c r="D7" s="15">
        <v>1</v>
      </c>
      <c r="E7" s="16" t="s">
        <v>141</v>
      </c>
      <c r="G7" s="20" t="s">
        <v>145</v>
      </c>
      <c r="H7" s="21">
        <v>39170</v>
      </c>
      <c r="I7" s="21">
        <v>42823</v>
      </c>
      <c r="J7" s="27">
        <v>840</v>
      </c>
      <c r="K7" s="28">
        <v>23000</v>
      </c>
      <c r="L7" s="29">
        <v>0.15</v>
      </c>
      <c r="M7" s="29">
        <v>0</v>
      </c>
      <c r="N7" s="18" t="s">
        <v>175</v>
      </c>
      <c r="O7" s="30" t="s">
        <v>177</v>
      </c>
      <c r="P7" s="18" t="s">
        <v>172</v>
      </c>
      <c r="Q7" s="18" t="s">
        <v>173</v>
      </c>
      <c r="R7" s="18" t="s">
        <v>174</v>
      </c>
      <c r="S7" s="66">
        <f t="shared" si="0"/>
        <v>228988.38</v>
      </c>
      <c r="T7" s="67">
        <v>155355.28</v>
      </c>
      <c r="U7" s="67">
        <v>73633.1</v>
      </c>
      <c r="V7" s="67">
        <v>0</v>
      </c>
      <c r="W7" s="67">
        <v>0</v>
      </c>
      <c r="X7" s="68">
        <f t="shared" si="1"/>
        <v>8578.85</v>
      </c>
      <c r="Y7" s="15" t="s">
        <v>174</v>
      </c>
      <c r="Z7" s="15" t="s">
        <v>174</v>
      </c>
      <c r="AA7" s="15"/>
      <c r="AB7" s="15" t="s">
        <v>174</v>
      </c>
      <c r="AC7" s="15" t="s">
        <v>174</v>
      </c>
      <c r="AD7" s="25">
        <v>0</v>
      </c>
      <c r="AE7" s="25">
        <v>0</v>
      </c>
      <c r="AF7" s="25">
        <v>0</v>
      </c>
      <c r="AG7" s="25">
        <v>0</v>
      </c>
      <c r="AH7" s="25">
        <v>0</v>
      </c>
      <c r="AI7" s="25">
        <v>0</v>
      </c>
      <c r="AJ7" s="25">
        <v>0</v>
      </c>
      <c r="AK7" s="25">
        <v>0</v>
      </c>
      <c r="AL7" s="25">
        <v>0</v>
      </c>
      <c r="AM7" s="25">
        <v>0</v>
      </c>
      <c r="AN7" s="25">
        <v>0</v>
      </c>
      <c r="AO7" s="25">
        <v>0</v>
      </c>
      <c r="AP7" s="25">
        <v>0</v>
      </c>
      <c r="AQ7" s="25">
        <v>0</v>
      </c>
      <c r="AR7" s="25">
        <v>0</v>
      </c>
      <c r="AS7" s="33">
        <v>41695</v>
      </c>
      <c r="AT7" s="26">
        <v>3615.08</v>
      </c>
      <c r="AU7" s="17">
        <v>2303</v>
      </c>
      <c r="AV7" s="15">
        <v>4</v>
      </c>
      <c r="AW7" s="33">
        <v>43919</v>
      </c>
      <c r="AX7" s="15" t="s">
        <v>174</v>
      </c>
      <c r="AY7" s="15" t="s">
        <v>174</v>
      </c>
      <c r="AZ7" s="15" t="s">
        <v>197</v>
      </c>
      <c r="BA7" s="24" t="s">
        <v>216</v>
      </c>
      <c r="BB7" s="24" t="s">
        <v>212</v>
      </c>
      <c r="BC7" s="24" t="s">
        <v>217</v>
      </c>
      <c r="BD7" s="24" t="s">
        <v>289</v>
      </c>
      <c r="BE7" s="38">
        <v>308000</v>
      </c>
      <c r="BF7" s="38">
        <v>215811</v>
      </c>
      <c r="BG7" s="33">
        <v>41526</v>
      </c>
      <c r="BH7" s="33">
        <v>41452</v>
      </c>
      <c r="BI7" s="24" t="s">
        <v>174</v>
      </c>
      <c r="BJ7" s="24" t="s">
        <v>174</v>
      </c>
      <c r="BK7" s="15" t="s">
        <v>174</v>
      </c>
      <c r="BL7" s="15" t="s">
        <v>174</v>
      </c>
      <c r="BM7" s="15" t="s">
        <v>174</v>
      </c>
      <c r="BN7" s="15" t="s">
        <v>174</v>
      </c>
      <c r="BO7" s="15" t="s">
        <v>174</v>
      </c>
      <c r="BP7" s="15" t="s">
        <v>174</v>
      </c>
      <c r="BQ7" s="15" t="s">
        <v>174</v>
      </c>
      <c r="BR7" s="37" t="s">
        <v>272</v>
      </c>
    </row>
    <row r="8" spans="1:70" ht="409.5">
      <c r="A8" s="17">
        <v>5838476</v>
      </c>
      <c r="B8" s="15" t="s">
        <v>140</v>
      </c>
      <c r="C8" s="15">
        <v>202</v>
      </c>
      <c r="D8" s="15">
        <v>1</v>
      </c>
      <c r="E8" s="16" t="s">
        <v>141</v>
      </c>
      <c r="G8" s="20" t="s">
        <v>146</v>
      </c>
      <c r="H8" s="21">
        <v>39008</v>
      </c>
      <c r="I8" s="21">
        <v>40834</v>
      </c>
      <c r="J8" s="27">
        <v>978</v>
      </c>
      <c r="K8" s="28">
        <v>850000</v>
      </c>
      <c r="L8" s="29">
        <v>0.14</v>
      </c>
      <c r="M8" s="29">
        <v>0</v>
      </c>
      <c r="N8" s="18" t="s">
        <v>175</v>
      </c>
      <c r="O8" s="30" t="s">
        <v>178</v>
      </c>
      <c r="P8" s="18" t="s">
        <v>172</v>
      </c>
      <c r="Q8" s="18" t="s">
        <v>173</v>
      </c>
      <c r="R8" s="18" t="s">
        <v>174</v>
      </c>
      <c r="S8" s="66">
        <f>SUM(T8:W8)</f>
        <v>28765879.43</v>
      </c>
      <c r="T8" s="67">
        <v>25457500</v>
      </c>
      <c r="U8" s="67">
        <v>3308379.43</v>
      </c>
      <c r="V8" s="68">
        <v>0</v>
      </c>
      <c r="W8" s="67">
        <v>0</v>
      </c>
      <c r="X8" s="68">
        <f t="shared" si="1"/>
        <v>960463.42</v>
      </c>
      <c r="Y8" s="15" t="s">
        <v>197</v>
      </c>
      <c r="Z8" s="15" t="s">
        <v>198</v>
      </c>
      <c r="AA8" s="15"/>
      <c r="AB8" s="15"/>
      <c r="AC8" s="15" t="s">
        <v>197</v>
      </c>
      <c r="AD8" s="25">
        <v>0</v>
      </c>
      <c r="AE8" s="25">
        <v>0</v>
      </c>
      <c r="AF8" s="25">
        <v>0</v>
      </c>
      <c r="AG8" s="25">
        <v>0</v>
      </c>
      <c r="AH8" s="25">
        <v>0</v>
      </c>
      <c r="AI8" s="25">
        <v>0</v>
      </c>
      <c r="AJ8" s="25">
        <v>0</v>
      </c>
      <c r="AK8" s="25">
        <v>0</v>
      </c>
      <c r="AL8" s="25">
        <v>0</v>
      </c>
      <c r="AM8" s="25">
        <v>0</v>
      </c>
      <c r="AN8" s="25">
        <v>0</v>
      </c>
      <c r="AO8" s="25">
        <v>0</v>
      </c>
      <c r="AP8" s="25">
        <v>0</v>
      </c>
      <c r="AQ8" s="25">
        <v>0</v>
      </c>
      <c r="AR8" s="25">
        <v>0</v>
      </c>
      <c r="AS8" s="33">
        <v>39563</v>
      </c>
      <c r="AT8" s="26">
        <v>49635.53</v>
      </c>
      <c r="AU8" s="17">
        <v>4830</v>
      </c>
      <c r="AV8" s="17">
        <v>4</v>
      </c>
      <c r="AW8" s="33">
        <v>41930</v>
      </c>
      <c r="AX8" s="15" t="s">
        <v>174</v>
      </c>
      <c r="AY8" s="15" t="s">
        <v>174</v>
      </c>
      <c r="AZ8" s="15" t="s">
        <v>197</v>
      </c>
      <c r="BA8" s="24" t="s">
        <v>218</v>
      </c>
      <c r="BB8" s="24" t="s">
        <v>212</v>
      </c>
      <c r="BC8" s="24" t="s">
        <v>215</v>
      </c>
      <c r="BD8" s="24" t="s">
        <v>290</v>
      </c>
      <c r="BE8" s="38">
        <v>9897055</v>
      </c>
      <c r="BF8" s="38">
        <v>9647885.629999999</v>
      </c>
      <c r="BG8" s="33">
        <v>40568</v>
      </c>
      <c r="BH8" s="33">
        <v>41238</v>
      </c>
      <c r="BI8" s="24" t="s">
        <v>174</v>
      </c>
      <c r="BJ8" s="24" t="s">
        <v>174</v>
      </c>
      <c r="BK8" s="15" t="s">
        <v>197</v>
      </c>
      <c r="BL8" s="15" t="s">
        <v>174</v>
      </c>
      <c r="BM8" s="15" t="s">
        <v>174</v>
      </c>
      <c r="BN8" s="15" t="s">
        <v>174</v>
      </c>
      <c r="BO8" s="15" t="s">
        <v>174</v>
      </c>
      <c r="BP8" s="15" t="s">
        <v>174</v>
      </c>
      <c r="BQ8" s="15" t="s">
        <v>174</v>
      </c>
      <c r="BR8" s="37" t="s">
        <v>273</v>
      </c>
    </row>
    <row r="9" spans="1:70" ht="240">
      <c r="A9" s="17">
        <v>5789649</v>
      </c>
      <c r="B9" s="15" t="s">
        <v>140</v>
      </c>
      <c r="C9" s="15">
        <v>202</v>
      </c>
      <c r="D9" s="15">
        <v>1</v>
      </c>
      <c r="E9" s="16" t="s">
        <v>141</v>
      </c>
      <c r="G9" s="20" t="s">
        <v>147</v>
      </c>
      <c r="H9" s="21">
        <v>39253</v>
      </c>
      <c r="I9" s="21">
        <v>46924</v>
      </c>
      <c r="J9" s="27">
        <v>840</v>
      </c>
      <c r="K9" s="28">
        <v>670000</v>
      </c>
      <c r="L9" s="29">
        <v>0.15</v>
      </c>
      <c r="M9" s="29">
        <v>0</v>
      </c>
      <c r="N9" s="18" t="s">
        <v>175</v>
      </c>
      <c r="O9" s="30" t="s">
        <v>179</v>
      </c>
      <c r="P9" s="18" t="s">
        <v>180</v>
      </c>
      <c r="Q9" s="18" t="s">
        <v>174</v>
      </c>
      <c r="R9" s="18" t="s">
        <v>174</v>
      </c>
      <c r="S9" s="66">
        <f t="shared" si="0"/>
        <v>19342959.7</v>
      </c>
      <c r="T9" s="67">
        <v>17883774</v>
      </c>
      <c r="U9" s="67">
        <v>1459185.7</v>
      </c>
      <c r="V9" s="68">
        <v>0</v>
      </c>
      <c r="W9" s="67">
        <v>0</v>
      </c>
      <c r="X9" s="68">
        <f t="shared" si="1"/>
        <v>724667.12</v>
      </c>
      <c r="Y9" s="15" t="s">
        <v>197</v>
      </c>
      <c r="Z9" s="15" t="s">
        <v>197</v>
      </c>
      <c r="AA9" s="15"/>
      <c r="AB9" s="15" t="s">
        <v>174</v>
      </c>
      <c r="AC9" s="15" t="s">
        <v>197</v>
      </c>
      <c r="AD9" s="25">
        <v>0</v>
      </c>
      <c r="AE9" s="25">
        <v>0</v>
      </c>
      <c r="AF9" s="25">
        <v>0</v>
      </c>
      <c r="AG9" s="25">
        <v>0</v>
      </c>
      <c r="AH9" s="25">
        <v>0</v>
      </c>
      <c r="AI9" s="25">
        <v>0</v>
      </c>
      <c r="AJ9" s="25">
        <v>0</v>
      </c>
      <c r="AK9" s="25">
        <v>0</v>
      </c>
      <c r="AL9" s="25">
        <v>0</v>
      </c>
      <c r="AM9" s="25">
        <v>0</v>
      </c>
      <c r="AN9" s="25">
        <v>0</v>
      </c>
      <c r="AO9" s="25">
        <v>0</v>
      </c>
      <c r="AP9" s="25">
        <v>0</v>
      </c>
      <c r="AQ9" s="25">
        <v>0</v>
      </c>
      <c r="AR9" s="25">
        <v>0</v>
      </c>
      <c r="AS9" s="33">
        <v>39563</v>
      </c>
      <c r="AT9" s="26">
        <v>50500</v>
      </c>
      <c r="AU9" s="17">
        <v>4677</v>
      </c>
      <c r="AV9" s="17">
        <v>4</v>
      </c>
      <c r="AW9" s="33">
        <v>48019</v>
      </c>
      <c r="AX9" s="15" t="s">
        <v>174</v>
      </c>
      <c r="AY9" s="15" t="s">
        <v>174</v>
      </c>
      <c r="AZ9" s="15" t="s">
        <v>197</v>
      </c>
      <c r="BA9" s="24" t="s">
        <v>219</v>
      </c>
      <c r="BB9" s="24" t="s">
        <v>212</v>
      </c>
      <c r="BC9" s="24" t="s">
        <v>213</v>
      </c>
      <c r="BD9" s="24" t="s">
        <v>291</v>
      </c>
      <c r="BE9" s="38">
        <v>3256906</v>
      </c>
      <c r="BF9" s="38">
        <v>1198336.63</v>
      </c>
      <c r="BG9" s="33">
        <v>40147</v>
      </c>
      <c r="BH9" s="33">
        <v>40179</v>
      </c>
      <c r="BI9" s="24" t="s">
        <v>174</v>
      </c>
      <c r="BJ9" s="24" t="s">
        <v>174</v>
      </c>
      <c r="BK9" s="15" t="s">
        <v>197</v>
      </c>
      <c r="BL9" s="15" t="s">
        <v>174</v>
      </c>
      <c r="BM9" s="15" t="s">
        <v>197</v>
      </c>
      <c r="BN9" s="15" t="s">
        <v>174</v>
      </c>
      <c r="BO9" s="15" t="s">
        <v>174</v>
      </c>
      <c r="BP9" s="15" t="s">
        <v>197</v>
      </c>
      <c r="BQ9" s="15" t="s">
        <v>174</v>
      </c>
      <c r="BR9" s="37" t="s">
        <v>274</v>
      </c>
    </row>
    <row r="10" spans="1:70" ht="409.5">
      <c r="A10" s="17">
        <v>5786385</v>
      </c>
      <c r="B10" s="15" t="s">
        <v>140</v>
      </c>
      <c r="C10" s="15">
        <v>202</v>
      </c>
      <c r="D10" s="15">
        <v>1</v>
      </c>
      <c r="E10" s="16" t="s">
        <v>141</v>
      </c>
      <c r="G10" s="20" t="s">
        <v>148</v>
      </c>
      <c r="H10" s="21">
        <v>39052</v>
      </c>
      <c r="I10" s="21">
        <v>42705</v>
      </c>
      <c r="J10" s="27">
        <v>978</v>
      </c>
      <c r="K10" s="28">
        <v>700000</v>
      </c>
      <c r="L10" s="29">
        <v>0.15</v>
      </c>
      <c r="M10" s="29">
        <v>0</v>
      </c>
      <c r="N10" s="18" t="s">
        <v>175</v>
      </c>
      <c r="O10" s="30" t="s">
        <v>177</v>
      </c>
      <c r="P10" s="18" t="s">
        <v>180</v>
      </c>
      <c r="Q10" s="18" t="s">
        <v>174</v>
      </c>
      <c r="R10" s="18" t="s">
        <v>174</v>
      </c>
      <c r="S10" s="66">
        <f t="shared" si="0"/>
        <v>23755878.77</v>
      </c>
      <c r="T10" s="67">
        <v>20781077.05</v>
      </c>
      <c r="U10" s="67">
        <v>2974801.72</v>
      </c>
      <c r="V10" s="68">
        <v>0</v>
      </c>
      <c r="W10" s="67">
        <v>0</v>
      </c>
      <c r="X10" s="68">
        <f t="shared" si="1"/>
        <v>793184.6</v>
      </c>
      <c r="Y10" s="15" t="s">
        <v>197</v>
      </c>
      <c r="Z10" s="15" t="s">
        <v>174</v>
      </c>
      <c r="AA10" s="15"/>
      <c r="AB10" s="15" t="s">
        <v>197</v>
      </c>
      <c r="AC10" s="15" t="s">
        <v>197</v>
      </c>
      <c r="AD10" s="25">
        <v>0</v>
      </c>
      <c r="AE10" s="25">
        <v>0</v>
      </c>
      <c r="AF10" s="25">
        <v>0</v>
      </c>
      <c r="AG10" s="25">
        <v>0</v>
      </c>
      <c r="AH10" s="25">
        <v>0</v>
      </c>
      <c r="AI10" s="25">
        <v>0</v>
      </c>
      <c r="AJ10" s="25">
        <v>0</v>
      </c>
      <c r="AK10" s="25">
        <v>0</v>
      </c>
      <c r="AL10" s="25">
        <v>0</v>
      </c>
      <c r="AM10" s="25">
        <v>0</v>
      </c>
      <c r="AN10" s="25">
        <v>0</v>
      </c>
      <c r="AO10" s="25">
        <v>0</v>
      </c>
      <c r="AP10" s="25">
        <v>0</v>
      </c>
      <c r="AQ10" s="25">
        <v>0</v>
      </c>
      <c r="AR10" s="25">
        <v>0</v>
      </c>
      <c r="AS10" s="33">
        <v>39576</v>
      </c>
      <c r="AT10" s="26">
        <v>66475.22</v>
      </c>
      <c r="AU10" s="17">
        <v>4403</v>
      </c>
      <c r="AV10" s="36">
        <v>4</v>
      </c>
      <c r="AW10" s="33">
        <v>43800</v>
      </c>
      <c r="AX10" s="15" t="s">
        <v>174</v>
      </c>
      <c r="AY10" s="15" t="s">
        <v>174</v>
      </c>
      <c r="AZ10" s="15" t="s">
        <v>197</v>
      </c>
      <c r="BA10" s="24" t="s">
        <v>220</v>
      </c>
      <c r="BB10" s="24" t="s">
        <v>212</v>
      </c>
      <c r="BC10" s="24" t="s">
        <v>215</v>
      </c>
      <c r="BD10" s="24" t="s">
        <v>293</v>
      </c>
      <c r="BE10" s="38">
        <v>8603545</v>
      </c>
      <c r="BF10" s="38">
        <v>3107926.28</v>
      </c>
      <c r="BG10" s="33">
        <v>41599</v>
      </c>
      <c r="BH10" s="39" t="s">
        <v>258</v>
      </c>
      <c r="BI10" s="24" t="s">
        <v>174</v>
      </c>
      <c r="BJ10" s="24" t="s">
        <v>174</v>
      </c>
      <c r="BK10" s="15" t="s">
        <v>197</v>
      </c>
      <c r="BL10" s="15" t="s">
        <v>174</v>
      </c>
      <c r="BM10" s="15" t="s">
        <v>197</v>
      </c>
      <c r="BN10" s="15" t="s">
        <v>174</v>
      </c>
      <c r="BO10" s="15" t="s">
        <v>197</v>
      </c>
      <c r="BP10" s="15" t="s">
        <v>174</v>
      </c>
      <c r="BQ10" s="15" t="s">
        <v>174</v>
      </c>
      <c r="BR10" s="37" t="s">
        <v>275</v>
      </c>
    </row>
    <row r="11" spans="1:70" ht="409.5">
      <c r="A11" s="17">
        <v>5856810</v>
      </c>
      <c r="B11" s="15" t="s">
        <v>140</v>
      </c>
      <c r="C11" s="15">
        <v>202</v>
      </c>
      <c r="D11" s="15">
        <v>1</v>
      </c>
      <c r="E11" s="16" t="s">
        <v>141</v>
      </c>
      <c r="G11" s="20" t="s">
        <v>149</v>
      </c>
      <c r="H11" s="21">
        <v>39078</v>
      </c>
      <c r="I11" s="21">
        <v>42731</v>
      </c>
      <c r="J11" s="27">
        <v>840</v>
      </c>
      <c r="K11" s="28">
        <v>50000</v>
      </c>
      <c r="L11" s="29">
        <v>0.15</v>
      </c>
      <c r="M11" s="29">
        <v>0</v>
      </c>
      <c r="N11" s="18" t="s">
        <v>175</v>
      </c>
      <c r="O11" s="30" t="s">
        <v>177</v>
      </c>
      <c r="P11" s="18" t="s">
        <v>172</v>
      </c>
      <c r="Q11" s="18" t="s">
        <v>173</v>
      </c>
      <c r="R11" s="18" t="s">
        <v>174</v>
      </c>
      <c r="S11" s="66">
        <f t="shared" si="0"/>
        <v>590518.75</v>
      </c>
      <c r="T11" s="67">
        <v>411318.53</v>
      </c>
      <c r="U11" s="67">
        <v>179200.22</v>
      </c>
      <c r="V11" s="68">
        <v>0</v>
      </c>
      <c r="W11" s="67">
        <v>0</v>
      </c>
      <c r="X11" s="68">
        <f t="shared" si="1"/>
        <v>22123.27</v>
      </c>
      <c r="Y11" s="15" t="s">
        <v>174</v>
      </c>
      <c r="Z11" s="15" t="s">
        <v>174</v>
      </c>
      <c r="AA11" s="15" t="s">
        <v>174</v>
      </c>
      <c r="AB11" s="15" t="s">
        <v>174</v>
      </c>
      <c r="AC11" s="15" t="s">
        <v>174</v>
      </c>
      <c r="AD11" s="25">
        <v>0</v>
      </c>
      <c r="AE11" s="25">
        <v>0</v>
      </c>
      <c r="AF11" s="25">
        <v>0</v>
      </c>
      <c r="AG11" s="25">
        <v>0</v>
      </c>
      <c r="AH11" s="25">
        <v>0</v>
      </c>
      <c r="AI11" s="25">
        <v>0</v>
      </c>
      <c r="AJ11" s="25">
        <v>0</v>
      </c>
      <c r="AK11" s="25">
        <v>0</v>
      </c>
      <c r="AL11" s="25">
        <v>0</v>
      </c>
      <c r="AM11" s="25">
        <v>0</v>
      </c>
      <c r="AN11" s="25">
        <v>0</v>
      </c>
      <c r="AO11" s="25">
        <v>0</v>
      </c>
      <c r="AP11" s="25">
        <v>0</v>
      </c>
      <c r="AQ11" s="25">
        <v>0</v>
      </c>
      <c r="AR11" s="25">
        <v>0</v>
      </c>
      <c r="AS11" s="33">
        <v>41676</v>
      </c>
      <c r="AT11" s="26">
        <v>4795.8</v>
      </c>
      <c r="AU11" s="17">
        <v>2303</v>
      </c>
      <c r="AV11" s="15" t="s">
        <v>206</v>
      </c>
      <c r="AW11" s="33">
        <v>43826</v>
      </c>
      <c r="AX11" s="15" t="s">
        <v>174</v>
      </c>
      <c r="AY11" s="15" t="s">
        <v>174</v>
      </c>
      <c r="AZ11" s="15" t="s">
        <v>197</v>
      </c>
      <c r="BA11" s="24" t="s">
        <v>221</v>
      </c>
      <c r="BB11" s="24" t="s">
        <v>212</v>
      </c>
      <c r="BC11" s="24" t="s">
        <v>215</v>
      </c>
      <c r="BD11" s="24" t="s">
        <v>292</v>
      </c>
      <c r="BE11" s="38" t="e">
        <f>'[1]ВПА_застава'!#REF!+'[1]ВПА_застава'!#REF!</f>
        <v>#REF!</v>
      </c>
      <c r="BF11" s="38">
        <v>494766.7</v>
      </c>
      <c r="BG11" s="33">
        <v>41493</v>
      </c>
      <c r="BH11" s="33"/>
      <c r="BI11" s="24" t="s">
        <v>174</v>
      </c>
      <c r="BJ11" s="24" t="s">
        <v>174</v>
      </c>
      <c r="BK11" s="15" t="s">
        <v>174</v>
      </c>
      <c r="BL11" s="15" t="s">
        <v>174</v>
      </c>
      <c r="BM11" s="15" t="s">
        <v>174</v>
      </c>
      <c r="BN11" s="15" t="s">
        <v>174</v>
      </c>
      <c r="BO11" s="15" t="s">
        <v>197</v>
      </c>
      <c r="BP11" s="15" t="s">
        <v>174</v>
      </c>
      <c r="BQ11" s="15" t="s">
        <v>174</v>
      </c>
      <c r="BR11" s="37" t="s">
        <v>272</v>
      </c>
    </row>
    <row r="12" spans="1:70" ht="180">
      <c r="A12" s="15">
        <v>5809884</v>
      </c>
      <c r="B12" s="15" t="s">
        <v>140</v>
      </c>
      <c r="C12" s="15">
        <v>202</v>
      </c>
      <c r="D12" s="15">
        <v>1</v>
      </c>
      <c r="E12" s="16" t="s">
        <v>141</v>
      </c>
      <c r="G12" s="20" t="s">
        <v>150</v>
      </c>
      <c r="H12" s="21">
        <v>38960</v>
      </c>
      <c r="I12" s="21">
        <v>44439</v>
      </c>
      <c r="J12" s="27">
        <v>840</v>
      </c>
      <c r="K12" s="28">
        <v>350000</v>
      </c>
      <c r="L12" s="29">
        <v>0.175</v>
      </c>
      <c r="M12" s="29">
        <v>0</v>
      </c>
      <c r="N12" s="18" t="s">
        <v>175</v>
      </c>
      <c r="O12" s="30" t="s">
        <v>181</v>
      </c>
      <c r="P12" s="18" t="s">
        <v>172</v>
      </c>
      <c r="Q12" s="18" t="s">
        <v>173</v>
      </c>
      <c r="R12" s="18" t="s">
        <v>174</v>
      </c>
      <c r="S12" s="66">
        <f t="shared" si="0"/>
        <v>10036706.55</v>
      </c>
      <c r="T12" s="68">
        <v>8580688.15</v>
      </c>
      <c r="U12" s="68">
        <v>1456018.4</v>
      </c>
      <c r="V12" s="68">
        <v>0</v>
      </c>
      <c r="W12" s="67">
        <v>0</v>
      </c>
      <c r="X12" s="68">
        <f t="shared" si="1"/>
        <v>376016.46</v>
      </c>
      <c r="Y12" s="15" t="s">
        <v>174</v>
      </c>
      <c r="Z12" s="15" t="s">
        <v>174</v>
      </c>
      <c r="AA12" s="15"/>
      <c r="AB12" s="15" t="s">
        <v>174</v>
      </c>
      <c r="AC12" s="15" t="s">
        <v>174</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33">
        <v>40411</v>
      </c>
      <c r="AT12" s="26">
        <v>236.71</v>
      </c>
      <c r="AU12" s="15">
        <v>4506</v>
      </c>
      <c r="AV12" s="15">
        <v>4</v>
      </c>
      <c r="AW12" s="33">
        <v>45535</v>
      </c>
      <c r="AX12" s="15" t="s">
        <v>174</v>
      </c>
      <c r="AY12" s="15" t="s">
        <v>174</v>
      </c>
      <c r="AZ12" s="15" t="s">
        <v>197</v>
      </c>
      <c r="BA12" s="24" t="s">
        <v>222</v>
      </c>
      <c r="BB12" s="24" t="s">
        <v>212</v>
      </c>
      <c r="BC12" s="24" t="s">
        <v>223</v>
      </c>
      <c r="BD12" s="24" t="s">
        <v>294</v>
      </c>
      <c r="BE12" s="38">
        <v>2578524.95</v>
      </c>
      <c r="BF12" s="38">
        <v>2289257</v>
      </c>
      <c r="BG12" s="33">
        <v>40701</v>
      </c>
      <c r="BH12" s="33">
        <v>40945</v>
      </c>
      <c r="BI12" s="24" t="s">
        <v>174</v>
      </c>
      <c r="BJ12" s="24" t="s">
        <v>174</v>
      </c>
      <c r="BK12" s="15" t="s">
        <v>174</v>
      </c>
      <c r="BL12" s="15" t="s">
        <v>174</v>
      </c>
      <c r="BM12" s="15" t="s">
        <v>174</v>
      </c>
      <c r="BN12" s="15" t="s">
        <v>174</v>
      </c>
      <c r="BO12" s="15" t="s">
        <v>174</v>
      </c>
      <c r="BP12" s="15" t="s">
        <v>197</v>
      </c>
      <c r="BQ12" s="15" t="s">
        <v>174</v>
      </c>
      <c r="BR12" s="37" t="s">
        <v>272</v>
      </c>
    </row>
    <row r="13" spans="1:70" ht="255">
      <c r="A13" s="15">
        <v>5817077</v>
      </c>
      <c r="B13" s="15" t="s">
        <v>140</v>
      </c>
      <c r="C13" s="15">
        <v>202</v>
      </c>
      <c r="D13" s="15">
        <v>1</v>
      </c>
      <c r="E13" s="16" t="s">
        <v>141</v>
      </c>
      <c r="G13" s="20" t="s">
        <v>151</v>
      </c>
      <c r="H13" s="21">
        <v>39198</v>
      </c>
      <c r="I13" s="21">
        <v>44677</v>
      </c>
      <c r="J13" s="27">
        <v>840</v>
      </c>
      <c r="K13" s="28">
        <v>240000</v>
      </c>
      <c r="L13" s="29">
        <v>0.145</v>
      </c>
      <c r="M13" s="29">
        <v>0</v>
      </c>
      <c r="N13" s="18" t="s">
        <v>175</v>
      </c>
      <c r="O13" s="30" t="s">
        <v>178</v>
      </c>
      <c r="P13" s="18" t="s">
        <v>172</v>
      </c>
      <c r="Q13" s="18" t="s">
        <v>173</v>
      </c>
      <c r="R13" s="18" t="s">
        <v>174</v>
      </c>
      <c r="S13" s="66">
        <f t="shared" si="0"/>
        <v>6908099.109999999</v>
      </c>
      <c r="T13" s="68">
        <v>6085714.3</v>
      </c>
      <c r="U13" s="68">
        <v>822384.81</v>
      </c>
      <c r="V13" s="68">
        <v>0</v>
      </c>
      <c r="W13" s="67">
        <v>0</v>
      </c>
      <c r="X13" s="68">
        <f t="shared" si="1"/>
        <v>258805.91</v>
      </c>
      <c r="Y13" s="15" t="s">
        <v>174</v>
      </c>
      <c r="Z13" s="15" t="s">
        <v>174</v>
      </c>
      <c r="AA13" s="15" t="s">
        <v>174</v>
      </c>
      <c r="AB13" s="15" t="s">
        <v>174</v>
      </c>
      <c r="AC13" s="15" t="s">
        <v>174</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33">
        <v>39545</v>
      </c>
      <c r="AT13" s="26">
        <v>27408.88</v>
      </c>
      <c r="AU13" s="15">
        <v>4432</v>
      </c>
      <c r="AV13" s="15">
        <v>4</v>
      </c>
      <c r="AW13" s="33">
        <v>45773</v>
      </c>
      <c r="AX13" s="15" t="s">
        <v>174</v>
      </c>
      <c r="AY13" s="15" t="s">
        <v>174</v>
      </c>
      <c r="AZ13" s="15" t="s">
        <v>197</v>
      </c>
      <c r="BA13" s="24" t="s">
        <v>224</v>
      </c>
      <c r="BB13" s="24" t="s">
        <v>212</v>
      </c>
      <c r="BC13" s="24" t="s">
        <v>215</v>
      </c>
      <c r="BD13" s="24" t="s">
        <v>295</v>
      </c>
      <c r="BE13" s="38">
        <v>1414000</v>
      </c>
      <c r="BF13" s="38">
        <v>1494691</v>
      </c>
      <c r="BG13" s="33" t="e">
        <f>'[2]ВПА_застава'!#REF!</f>
        <v>#REF!</v>
      </c>
      <c r="BH13" s="33" t="e">
        <f>'[2]ВПА_застава'!#REF!</f>
        <v>#REF!</v>
      </c>
      <c r="BI13" s="24" t="s">
        <v>174</v>
      </c>
      <c r="BJ13" s="24" t="s">
        <v>174</v>
      </c>
      <c r="BK13" s="15" t="s">
        <v>197</v>
      </c>
      <c r="BL13" s="15" t="s">
        <v>174</v>
      </c>
      <c r="BM13" s="15" t="s">
        <v>174</v>
      </c>
      <c r="BN13" s="15" t="s">
        <v>174</v>
      </c>
      <c r="BO13" s="15" t="s">
        <v>197</v>
      </c>
      <c r="BP13" s="15" t="s">
        <v>174</v>
      </c>
      <c r="BQ13" s="15" t="s">
        <v>174</v>
      </c>
      <c r="BR13" s="37" t="s">
        <v>272</v>
      </c>
    </row>
    <row r="14" spans="1:70" ht="240">
      <c r="A14" s="15">
        <v>5830684</v>
      </c>
      <c r="B14" s="15" t="s">
        <v>140</v>
      </c>
      <c r="C14" s="15">
        <v>202</v>
      </c>
      <c r="D14" s="15">
        <v>1</v>
      </c>
      <c r="E14" s="16" t="s">
        <v>141</v>
      </c>
      <c r="G14" s="20" t="s">
        <v>152</v>
      </c>
      <c r="H14" s="21">
        <v>39162</v>
      </c>
      <c r="I14" s="21">
        <v>46833</v>
      </c>
      <c r="J14" s="27">
        <v>840</v>
      </c>
      <c r="K14" s="28">
        <v>275000</v>
      </c>
      <c r="L14" s="29">
        <v>0.17</v>
      </c>
      <c r="M14" s="29">
        <v>0</v>
      </c>
      <c r="N14" s="18" t="s">
        <v>175</v>
      </c>
      <c r="O14" s="30" t="s">
        <v>182</v>
      </c>
      <c r="P14" s="18" t="s">
        <v>172</v>
      </c>
      <c r="Q14" s="18" t="s">
        <v>173</v>
      </c>
      <c r="R14" s="18" t="s">
        <v>174</v>
      </c>
      <c r="S14" s="66">
        <f t="shared" si="0"/>
        <v>9543707.22</v>
      </c>
      <c r="T14" s="68">
        <v>7136453.28</v>
      </c>
      <c r="U14" s="68">
        <v>2407253.94</v>
      </c>
      <c r="V14" s="68">
        <v>0</v>
      </c>
      <c r="W14" s="67">
        <v>0</v>
      </c>
      <c r="X14" s="68">
        <f t="shared" si="1"/>
        <v>357546.67</v>
      </c>
      <c r="Y14" s="15" t="s">
        <v>174</v>
      </c>
      <c r="Z14" s="15" t="s">
        <v>174</v>
      </c>
      <c r="AA14" s="15" t="s">
        <v>174</v>
      </c>
      <c r="AB14" s="15" t="s">
        <v>174</v>
      </c>
      <c r="AC14" s="15" t="s">
        <v>174</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33">
        <v>39730</v>
      </c>
      <c r="AT14" s="26">
        <v>4926.5</v>
      </c>
      <c r="AU14" s="15">
        <v>4494</v>
      </c>
      <c r="AV14" s="15">
        <v>4</v>
      </c>
      <c r="AW14" s="33">
        <v>47929</v>
      </c>
      <c r="AX14" s="15" t="s">
        <v>174</v>
      </c>
      <c r="AY14" s="15" t="s">
        <v>174</v>
      </c>
      <c r="AZ14" s="15" t="s">
        <v>197</v>
      </c>
      <c r="BA14" s="24" t="s">
        <v>225</v>
      </c>
      <c r="BB14" s="24" t="s">
        <v>212</v>
      </c>
      <c r="BC14" s="24" t="s">
        <v>215</v>
      </c>
      <c r="BD14" s="24" t="s">
        <v>296</v>
      </c>
      <c r="BE14" s="38">
        <v>1834468.76</v>
      </c>
      <c r="BF14" s="38">
        <v>630242.2999999999</v>
      </c>
      <c r="BG14" s="33">
        <v>41361</v>
      </c>
      <c r="BH14" s="33">
        <v>41437</v>
      </c>
      <c r="BI14" s="24" t="s">
        <v>174</v>
      </c>
      <c r="BJ14" s="24" t="s">
        <v>174</v>
      </c>
      <c r="BK14" s="15" t="s">
        <v>197</v>
      </c>
      <c r="BL14" s="15" t="s">
        <v>174</v>
      </c>
      <c r="BM14" s="15" t="s">
        <v>174</v>
      </c>
      <c r="BN14" s="15" t="s">
        <v>174</v>
      </c>
      <c r="BO14" s="15" t="s">
        <v>197</v>
      </c>
      <c r="BP14" s="15" t="s">
        <v>174</v>
      </c>
      <c r="BQ14" s="15" t="s">
        <v>174</v>
      </c>
      <c r="BR14" s="37" t="s">
        <v>269</v>
      </c>
    </row>
    <row r="15" spans="1:70" ht="409.5">
      <c r="A15" s="15">
        <v>5852492</v>
      </c>
      <c r="B15" s="15" t="s">
        <v>140</v>
      </c>
      <c r="C15" s="15">
        <v>202</v>
      </c>
      <c r="D15" s="15">
        <v>1</v>
      </c>
      <c r="E15" s="16" t="s">
        <v>141</v>
      </c>
      <c r="G15" s="20" t="s">
        <v>153</v>
      </c>
      <c r="H15" s="21">
        <v>39442</v>
      </c>
      <c r="I15" s="21">
        <v>44921</v>
      </c>
      <c r="J15" s="27">
        <v>840</v>
      </c>
      <c r="K15" s="28">
        <v>100000</v>
      </c>
      <c r="L15" s="29">
        <v>0.165</v>
      </c>
      <c r="M15" s="29">
        <v>0</v>
      </c>
      <c r="N15" s="18" t="s">
        <v>175</v>
      </c>
      <c r="O15" s="30" t="s">
        <v>183</v>
      </c>
      <c r="P15" s="18" t="s">
        <v>172</v>
      </c>
      <c r="Q15" s="18" t="s">
        <v>173</v>
      </c>
      <c r="R15" s="18" t="s">
        <v>174</v>
      </c>
      <c r="S15" s="66">
        <f t="shared" si="0"/>
        <v>6611949.68</v>
      </c>
      <c r="T15" s="68">
        <v>2397044.44</v>
      </c>
      <c r="U15" s="68">
        <v>4214905.24</v>
      </c>
      <c r="V15" s="68">
        <v>0</v>
      </c>
      <c r="W15" s="67">
        <v>0</v>
      </c>
      <c r="X15" s="68">
        <f t="shared" si="1"/>
        <v>247710.93</v>
      </c>
      <c r="Y15" s="15" t="s">
        <v>174</v>
      </c>
      <c r="Z15" s="15" t="s">
        <v>174</v>
      </c>
      <c r="AA15" s="15" t="s">
        <v>174</v>
      </c>
      <c r="AB15" s="15" t="s">
        <v>174</v>
      </c>
      <c r="AC15" s="15" t="s">
        <v>174</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33">
        <v>41162</v>
      </c>
      <c r="AT15" s="26">
        <v>799.3</v>
      </c>
      <c r="AU15" s="15">
        <v>4006</v>
      </c>
      <c r="AV15" s="15">
        <v>4</v>
      </c>
      <c r="AW15" s="33">
        <v>46017</v>
      </c>
      <c r="AX15" s="15" t="s">
        <v>174</v>
      </c>
      <c r="AY15" s="15" t="s">
        <v>174</v>
      </c>
      <c r="AZ15" s="15" t="s">
        <v>197</v>
      </c>
      <c r="BA15" s="24" t="s">
        <v>226</v>
      </c>
      <c r="BB15" s="24" t="s">
        <v>207</v>
      </c>
      <c r="BC15" s="24" t="s">
        <v>207</v>
      </c>
      <c r="BD15" s="24" t="s">
        <v>297</v>
      </c>
      <c r="BE15" s="38">
        <v>648046.3</v>
      </c>
      <c r="BF15" s="38">
        <v>671881.53</v>
      </c>
      <c r="BG15" s="33">
        <v>40179</v>
      </c>
      <c r="BH15" s="33">
        <v>40935</v>
      </c>
      <c r="BI15" s="24" t="s">
        <v>174</v>
      </c>
      <c r="BJ15" s="24" t="s">
        <v>174</v>
      </c>
      <c r="BK15" s="15" t="s">
        <v>197</v>
      </c>
      <c r="BL15" s="15" t="s">
        <v>174</v>
      </c>
      <c r="BM15" s="15" t="s">
        <v>174</v>
      </c>
      <c r="BN15" s="15" t="s">
        <v>174</v>
      </c>
      <c r="BO15" s="15" t="s">
        <v>197</v>
      </c>
      <c r="BP15" s="15" t="s">
        <v>174</v>
      </c>
      <c r="BQ15" s="15" t="s">
        <v>174</v>
      </c>
      <c r="BR15" s="37" t="s">
        <v>276</v>
      </c>
    </row>
    <row r="16" spans="1:70" ht="165">
      <c r="A16" s="15">
        <v>5929506</v>
      </c>
      <c r="B16" s="15" t="s">
        <v>140</v>
      </c>
      <c r="C16" s="15">
        <v>202</v>
      </c>
      <c r="D16" s="15">
        <v>1</v>
      </c>
      <c r="E16" s="16" t="s">
        <v>141</v>
      </c>
      <c r="G16" s="20" t="s">
        <v>154</v>
      </c>
      <c r="H16" s="21">
        <v>39540</v>
      </c>
      <c r="I16" s="21">
        <v>46845</v>
      </c>
      <c r="J16" s="27">
        <v>840</v>
      </c>
      <c r="K16" s="28">
        <v>15000</v>
      </c>
      <c r="L16" s="29">
        <v>0.17</v>
      </c>
      <c r="M16" s="29">
        <v>0</v>
      </c>
      <c r="N16" s="18" t="s">
        <v>175</v>
      </c>
      <c r="O16" s="30" t="s">
        <v>179</v>
      </c>
      <c r="P16" s="18" t="s">
        <v>172</v>
      </c>
      <c r="Q16" s="18" t="s">
        <v>173</v>
      </c>
      <c r="R16" s="18" t="s">
        <v>174</v>
      </c>
      <c r="S16" s="66">
        <f t="shared" si="0"/>
        <v>345491.02</v>
      </c>
      <c r="T16" s="68">
        <v>345491.02</v>
      </c>
      <c r="U16" s="68">
        <v>0</v>
      </c>
      <c r="V16" s="68">
        <v>0</v>
      </c>
      <c r="W16" s="67">
        <v>0</v>
      </c>
      <c r="X16" s="68">
        <f t="shared" si="1"/>
        <v>12943.52</v>
      </c>
      <c r="Y16" s="15" t="s">
        <v>174</v>
      </c>
      <c r="Z16" s="15" t="s">
        <v>174</v>
      </c>
      <c r="AA16" s="15" t="s">
        <v>174</v>
      </c>
      <c r="AB16" s="15" t="s">
        <v>174</v>
      </c>
      <c r="AC16" s="15" t="s">
        <v>174</v>
      </c>
      <c r="AD16" s="25">
        <v>0</v>
      </c>
      <c r="AE16" s="25">
        <v>0</v>
      </c>
      <c r="AF16" s="25">
        <v>0</v>
      </c>
      <c r="AG16" s="25">
        <v>0</v>
      </c>
      <c r="AH16" s="25">
        <v>0</v>
      </c>
      <c r="AI16" s="25">
        <v>0</v>
      </c>
      <c r="AJ16" s="25">
        <v>0</v>
      </c>
      <c r="AK16" s="25">
        <v>0</v>
      </c>
      <c r="AL16" s="25">
        <v>0</v>
      </c>
      <c r="AM16" s="25">
        <v>0</v>
      </c>
      <c r="AN16" s="25">
        <v>0</v>
      </c>
      <c r="AO16" s="25">
        <v>0</v>
      </c>
      <c r="AP16" s="25">
        <v>0</v>
      </c>
      <c r="AQ16" s="25">
        <v>0</v>
      </c>
      <c r="AR16" s="25">
        <v>0</v>
      </c>
      <c r="AS16" s="33">
        <v>40569</v>
      </c>
      <c r="AT16" s="26">
        <v>1984.7</v>
      </c>
      <c r="AU16" s="15">
        <v>3949</v>
      </c>
      <c r="AV16" s="15">
        <v>4</v>
      </c>
      <c r="AW16" s="33">
        <v>46845</v>
      </c>
      <c r="AX16" s="15" t="s">
        <v>174</v>
      </c>
      <c r="AY16" s="15" t="s">
        <v>174</v>
      </c>
      <c r="AZ16" s="15" t="s">
        <v>197</v>
      </c>
      <c r="BA16" s="24" t="s">
        <v>227</v>
      </c>
      <c r="BB16" s="24" t="s">
        <v>212</v>
      </c>
      <c r="BC16" s="24" t="s">
        <v>213</v>
      </c>
      <c r="BD16" s="24" t="s">
        <v>298</v>
      </c>
      <c r="BE16" s="38">
        <v>219148</v>
      </c>
      <c r="BF16" s="38">
        <v>229584.3</v>
      </c>
      <c r="BG16" s="33">
        <v>40492</v>
      </c>
      <c r="BH16" s="33">
        <v>40346</v>
      </c>
      <c r="BI16" s="24" t="s">
        <v>174</v>
      </c>
      <c r="BJ16" s="24" t="s">
        <v>174</v>
      </c>
      <c r="BK16" s="15" t="s">
        <v>197</v>
      </c>
      <c r="BL16" s="15" t="s">
        <v>174</v>
      </c>
      <c r="BM16" s="15" t="s">
        <v>174</v>
      </c>
      <c r="BN16" s="15" t="s">
        <v>174</v>
      </c>
      <c r="BO16" s="15" t="s">
        <v>174</v>
      </c>
      <c r="BP16" s="15" t="s">
        <v>174</v>
      </c>
      <c r="BQ16" s="15" t="s">
        <v>174</v>
      </c>
      <c r="BR16" s="37" t="s">
        <v>272</v>
      </c>
    </row>
    <row r="17" spans="1:70" ht="180">
      <c r="A17" s="15">
        <v>5779327</v>
      </c>
      <c r="B17" s="15" t="s">
        <v>140</v>
      </c>
      <c r="C17" s="15">
        <v>202</v>
      </c>
      <c r="D17" s="15">
        <v>1</v>
      </c>
      <c r="E17" s="16" t="s">
        <v>141</v>
      </c>
      <c r="G17" s="20" t="s">
        <v>155</v>
      </c>
      <c r="H17" s="21">
        <v>39310</v>
      </c>
      <c r="I17" s="21">
        <v>41137</v>
      </c>
      <c r="J17" s="27">
        <v>840</v>
      </c>
      <c r="K17" s="28">
        <v>45000</v>
      </c>
      <c r="L17" s="29">
        <v>0.145</v>
      </c>
      <c r="M17" s="29">
        <v>0</v>
      </c>
      <c r="N17" s="18" t="s">
        <v>175</v>
      </c>
      <c r="O17" s="30" t="s">
        <v>177</v>
      </c>
      <c r="P17" s="18" t="s">
        <v>180</v>
      </c>
      <c r="Q17" s="18" t="s">
        <v>174</v>
      </c>
      <c r="R17" s="18" t="s">
        <v>174</v>
      </c>
      <c r="S17" s="66">
        <f t="shared" si="0"/>
        <v>1783737.5</v>
      </c>
      <c r="T17" s="68">
        <v>1120796.14</v>
      </c>
      <c r="U17" s="68">
        <v>662941.36</v>
      </c>
      <c r="V17" s="68">
        <v>0</v>
      </c>
      <c r="W17" s="67">
        <v>0</v>
      </c>
      <c r="X17" s="68">
        <f t="shared" si="1"/>
        <v>66826.17</v>
      </c>
      <c r="Y17" s="15" t="s">
        <v>197</v>
      </c>
      <c r="Z17" s="15" t="s">
        <v>197</v>
      </c>
      <c r="AA17" s="15" t="s">
        <v>197</v>
      </c>
      <c r="AB17" s="15" t="s">
        <v>174</v>
      </c>
      <c r="AC17" s="15" t="s">
        <v>197</v>
      </c>
      <c r="AD17" s="25">
        <v>0</v>
      </c>
      <c r="AE17" s="25">
        <v>0</v>
      </c>
      <c r="AF17" s="25">
        <v>0</v>
      </c>
      <c r="AG17" s="25">
        <v>0</v>
      </c>
      <c r="AH17" s="25">
        <v>0</v>
      </c>
      <c r="AI17" s="25">
        <v>0</v>
      </c>
      <c r="AJ17" s="25">
        <v>0</v>
      </c>
      <c r="AK17" s="25">
        <v>0</v>
      </c>
      <c r="AL17" s="25">
        <v>0</v>
      </c>
      <c r="AM17" s="25">
        <v>0</v>
      </c>
      <c r="AN17" s="25">
        <v>0</v>
      </c>
      <c r="AO17" s="25">
        <v>0</v>
      </c>
      <c r="AP17" s="25">
        <v>0</v>
      </c>
      <c r="AQ17" s="25">
        <v>0</v>
      </c>
      <c r="AR17" s="25">
        <v>0</v>
      </c>
      <c r="AS17" s="33">
        <v>39679</v>
      </c>
      <c r="AT17" s="26">
        <v>1452.93</v>
      </c>
      <c r="AU17" s="15">
        <v>4341</v>
      </c>
      <c r="AV17" s="15">
        <v>4</v>
      </c>
      <c r="AW17" s="33">
        <v>42232</v>
      </c>
      <c r="AX17" s="15" t="s">
        <v>174</v>
      </c>
      <c r="AY17" s="15" t="s">
        <v>174</v>
      </c>
      <c r="AZ17" s="15" t="s">
        <v>197</v>
      </c>
      <c r="BA17" s="24" t="s">
        <v>228</v>
      </c>
      <c r="BB17" s="24" t="s">
        <v>212</v>
      </c>
      <c r="BC17" s="24" t="s">
        <v>213</v>
      </c>
      <c r="BD17" s="24" t="s">
        <v>299</v>
      </c>
      <c r="BE17" s="38">
        <v>343400</v>
      </c>
      <c r="BF17" s="38">
        <v>439615</v>
      </c>
      <c r="BG17" s="33">
        <v>40843</v>
      </c>
      <c r="BH17" s="33">
        <v>41190</v>
      </c>
      <c r="BI17" s="24" t="s">
        <v>174</v>
      </c>
      <c r="BJ17" s="24" t="s">
        <v>174</v>
      </c>
      <c r="BK17" s="15" t="s">
        <v>197</v>
      </c>
      <c r="BL17" s="15" t="s">
        <v>174</v>
      </c>
      <c r="BM17" s="15" t="s">
        <v>174</v>
      </c>
      <c r="BN17" s="15" t="s">
        <v>174</v>
      </c>
      <c r="BO17" s="15" t="s">
        <v>197</v>
      </c>
      <c r="BP17" s="15" t="s">
        <v>174</v>
      </c>
      <c r="BQ17" s="15" t="s">
        <v>174</v>
      </c>
      <c r="BR17" s="37"/>
    </row>
    <row r="18" spans="1:70" ht="165">
      <c r="A18" s="15">
        <v>5814734</v>
      </c>
      <c r="B18" s="15" t="s">
        <v>140</v>
      </c>
      <c r="C18" s="15">
        <v>202</v>
      </c>
      <c r="D18" s="15">
        <v>1</v>
      </c>
      <c r="E18" s="16" t="s">
        <v>141</v>
      </c>
      <c r="G18" s="20" t="s">
        <v>156</v>
      </c>
      <c r="H18" s="21">
        <v>39499</v>
      </c>
      <c r="I18" s="21">
        <v>43152</v>
      </c>
      <c r="J18" s="27">
        <v>840</v>
      </c>
      <c r="K18" s="28">
        <v>90000</v>
      </c>
      <c r="L18" s="29">
        <v>0.145</v>
      </c>
      <c r="M18" s="29">
        <v>0</v>
      </c>
      <c r="N18" s="18" t="s">
        <v>175</v>
      </c>
      <c r="O18" s="30" t="s">
        <v>179</v>
      </c>
      <c r="P18" s="18" t="s">
        <v>180</v>
      </c>
      <c r="Q18" s="18" t="s">
        <v>174</v>
      </c>
      <c r="R18" s="18" t="s">
        <v>174</v>
      </c>
      <c r="S18" s="66">
        <f t="shared" si="0"/>
        <v>268053.75</v>
      </c>
      <c r="T18" s="68">
        <v>225269.62</v>
      </c>
      <c r="U18" s="68">
        <v>42784.13</v>
      </c>
      <c r="V18" s="68">
        <v>0</v>
      </c>
      <c r="W18" s="67">
        <v>0</v>
      </c>
      <c r="X18" s="68">
        <f t="shared" si="1"/>
        <v>10042.4</v>
      </c>
      <c r="Y18" s="15" t="s">
        <v>197</v>
      </c>
      <c r="Z18" s="15" t="s">
        <v>197</v>
      </c>
      <c r="AA18" s="15" t="s">
        <v>197</v>
      </c>
      <c r="AB18" s="15" t="s">
        <v>174</v>
      </c>
      <c r="AC18" s="15" t="s">
        <v>197</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33">
        <v>42702</v>
      </c>
      <c r="AT18" s="26">
        <v>20579.54</v>
      </c>
      <c r="AU18" s="15">
        <v>1296</v>
      </c>
      <c r="AV18" s="15" t="s">
        <v>207</v>
      </c>
      <c r="AW18" s="33">
        <v>44248</v>
      </c>
      <c r="AX18" s="15" t="s">
        <v>174</v>
      </c>
      <c r="AY18" s="15" t="s">
        <v>174</v>
      </c>
      <c r="AZ18" s="15" t="s">
        <v>197</v>
      </c>
      <c r="BA18" s="24" t="s">
        <v>229</v>
      </c>
      <c r="BB18" s="24" t="s">
        <v>212</v>
      </c>
      <c r="BC18" s="24" t="s">
        <v>213</v>
      </c>
      <c r="BD18" s="24" t="s">
        <v>300</v>
      </c>
      <c r="BE18" s="38">
        <v>530200</v>
      </c>
      <c r="BF18" s="38">
        <v>1014926.8</v>
      </c>
      <c r="BG18" s="33">
        <v>41838</v>
      </c>
      <c r="BH18" s="33">
        <v>41774</v>
      </c>
      <c r="BI18" s="24" t="s">
        <v>174</v>
      </c>
      <c r="BJ18" s="24" t="s">
        <v>174</v>
      </c>
      <c r="BK18" s="15" t="s">
        <v>197</v>
      </c>
      <c r="BL18" s="15" t="s">
        <v>174</v>
      </c>
      <c r="BM18" s="15" t="s">
        <v>174</v>
      </c>
      <c r="BN18" s="15" t="s">
        <v>174</v>
      </c>
      <c r="BO18" s="15" t="s">
        <v>197</v>
      </c>
      <c r="BP18" s="15" t="s">
        <v>197</v>
      </c>
      <c r="BQ18" s="15" t="s">
        <v>174</v>
      </c>
      <c r="BR18" s="37"/>
    </row>
    <row r="19" spans="1:70" ht="409.5">
      <c r="A19" s="18">
        <v>5776033</v>
      </c>
      <c r="B19" s="18" t="s">
        <v>140</v>
      </c>
      <c r="C19" s="18">
        <v>202</v>
      </c>
      <c r="D19" s="18">
        <v>1</v>
      </c>
      <c r="E19" s="19" t="s">
        <v>141</v>
      </c>
      <c r="G19" s="22" t="s">
        <v>157</v>
      </c>
      <c r="H19" s="23">
        <v>39121</v>
      </c>
      <c r="I19" s="23">
        <v>42774</v>
      </c>
      <c r="J19" s="27">
        <v>840</v>
      </c>
      <c r="K19" s="28">
        <v>1300000</v>
      </c>
      <c r="L19" s="29">
        <v>0.15</v>
      </c>
      <c r="M19" s="29">
        <v>0</v>
      </c>
      <c r="N19" s="18" t="s">
        <v>175</v>
      </c>
      <c r="O19" s="30" t="s">
        <v>184</v>
      </c>
      <c r="P19" s="18" t="s">
        <v>180</v>
      </c>
      <c r="Q19" s="18" t="s">
        <v>174</v>
      </c>
      <c r="R19" s="18" t="s">
        <v>174</v>
      </c>
      <c r="S19" s="66">
        <f t="shared" si="0"/>
        <v>84417372.04</v>
      </c>
      <c r="T19" s="68">
        <v>34403256.27</v>
      </c>
      <c r="U19" s="68">
        <v>50014115.77</v>
      </c>
      <c r="V19" s="68">
        <v>0</v>
      </c>
      <c r="W19" s="67">
        <v>0</v>
      </c>
      <c r="X19" s="68">
        <f t="shared" si="1"/>
        <v>3162623.24</v>
      </c>
      <c r="Y19" s="18" t="s">
        <v>197</v>
      </c>
      <c r="Z19" s="18" t="s">
        <v>197</v>
      </c>
      <c r="AA19" s="18"/>
      <c r="AB19" s="18"/>
      <c r="AC19" s="18" t="s">
        <v>197</v>
      </c>
      <c r="AD19" s="32">
        <v>0</v>
      </c>
      <c r="AE19" s="32">
        <v>0</v>
      </c>
      <c r="AF19" s="32">
        <v>0</v>
      </c>
      <c r="AG19" s="32">
        <v>0</v>
      </c>
      <c r="AH19" s="32">
        <v>0</v>
      </c>
      <c r="AI19" s="32">
        <v>0</v>
      </c>
      <c r="AJ19" s="32">
        <v>3874.15</v>
      </c>
      <c r="AK19" s="32">
        <v>3616.73</v>
      </c>
      <c r="AL19" s="32">
        <v>0</v>
      </c>
      <c r="AM19" s="32">
        <v>1906.82</v>
      </c>
      <c r="AN19" s="32">
        <v>0</v>
      </c>
      <c r="AO19" s="32">
        <v>0</v>
      </c>
      <c r="AP19" s="32">
        <v>0</v>
      </c>
      <c r="AQ19" s="32">
        <v>0</v>
      </c>
      <c r="AR19" s="32">
        <v>0</v>
      </c>
      <c r="AS19" s="35">
        <v>43573</v>
      </c>
      <c r="AT19" s="31">
        <v>1906.82</v>
      </c>
      <c r="AU19" s="18">
        <v>4739</v>
      </c>
      <c r="AV19" s="18" t="s">
        <v>206</v>
      </c>
      <c r="AW19" s="35">
        <v>43869</v>
      </c>
      <c r="AX19" s="18" t="s">
        <v>174</v>
      </c>
      <c r="AY19" s="18" t="s">
        <v>174</v>
      </c>
      <c r="AZ19" s="18" t="s">
        <v>197</v>
      </c>
      <c r="BA19" s="30" t="s">
        <v>230</v>
      </c>
      <c r="BB19" s="30" t="s">
        <v>212</v>
      </c>
      <c r="BC19" s="24" t="s">
        <v>217</v>
      </c>
      <c r="BD19" s="30" t="s">
        <v>301</v>
      </c>
      <c r="BE19" s="40">
        <v>9011169</v>
      </c>
      <c r="BF19" s="40">
        <v>2895607.83</v>
      </c>
      <c r="BG19" s="35">
        <v>40569</v>
      </c>
      <c r="BH19" s="35">
        <v>41236</v>
      </c>
      <c r="BI19" s="30" t="s">
        <v>174</v>
      </c>
      <c r="BJ19" s="30" t="s">
        <v>174</v>
      </c>
      <c r="BK19" s="18" t="s">
        <v>197</v>
      </c>
      <c r="BL19" s="18" t="s">
        <v>174</v>
      </c>
      <c r="BM19" s="18" t="s">
        <v>197</v>
      </c>
      <c r="BN19" s="18" t="s">
        <v>174</v>
      </c>
      <c r="BO19" s="18" t="s">
        <v>197</v>
      </c>
      <c r="BP19" s="18" t="s">
        <v>174</v>
      </c>
      <c r="BQ19" s="18" t="s">
        <v>174</v>
      </c>
      <c r="BR19" s="41" t="s">
        <v>277</v>
      </c>
    </row>
    <row r="20" spans="1:70" ht="409.5">
      <c r="A20" s="15">
        <v>5844618</v>
      </c>
      <c r="B20" s="15" t="s">
        <v>140</v>
      </c>
      <c r="C20" s="15">
        <v>202</v>
      </c>
      <c r="D20" s="15">
        <v>1</v>
      </c>
      <c r="E20" s="16" t="s">
        <v>141</v>
      </c>
      <c r="G20" s="20" t="s">
        <v>158</v>
      </c>
      <c r="H20" s="21">
        <v>39022</v>
      </c>
      <c r="I20" s="21">
        <v>40118</v>
      </c>
      <c r="J20" s="27">
        <v>840</v>
      </c>
      <c r="K20" s="28">
        <v>300000</v>
      </c>
      <c r="L20" s="29">
        <v>0.17</v>
      </c>
      <c r="M20" s="29">
        <v>0</v>
      </c>
      <c r="N20" s="30" t="s">
        <v>185</v>
      </c>
      <c r="O20" s="30" t="s">
        <v>177</v>
      </c>
      <c r="P20" s="18" t="s">
        <v>180</v>
      </c>
      <c r="Q20" s="18" t="s">
        <v>174</v>
      </c>
      <c r="R20" s="18" t="s">
        <v>174</v>
      </c>
      <c r="S20" s="66">
        <f t="shared" si="0"/>
        <v>9231982.91</v>
      </c>
      <c r="T20" s="68">
        <v>7994020.29</v>
      </c>
      <c r="U20" s="68">
        <v>1237962.62</v>
      </c>
      <c r="V20" s="68">
        <v>0</v>
      </c>
      <c r="W20" s="67">
        <v>0</v>
      </c>
      <c r="X20" s="68">
        <f t="shared" si="1"/>
        <v>345868.19</v>
      </c>
      <c r="Y20" s="15" t="s">
        <v>197</v>
      </c>
      <c r="Z20" s="15" t="s">
        <v>197</v>
      </c>
      <c r="AA20" s="15"/>
      <c r="AB20" s="15" t="s">
        <v>174</v>
      </c>
      <c r="AC20" s="15" t="s">
        <v>197</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33">
        <v>41068</v>
      </c>
      <c r="AT20" s="26">
        <v>1198.88</v>
      </c>
      <c r="AU20" s="15">
        <v>4187</v>
      </c>
      <c r="AV20" s="15" t="s">
        <v>207</v>
      </c>
      <c r="AW20" s="33">
        <v>41214</v>
      </c>
      <c r="AX20" s="15" t="s">
        <v>174</v>
      </c>
      <c r="AY20" s="15" t="s">
        <v>174</v>
      </c>
      <c r="AZ20" s="15" t="s">
        <v>197</v>
      </c>
      <c r="BA20" s="24" t="s">
        <v>231</v>
      </c>
      <c r="BB20" s="24" t="s">
        <v>212</v>
      </c>
      <c r="BC20" s="24" t="s">
        <v>232</v>
      </c>
      <c r="BD20" s="24" t="s">
        <v>302</v>
      </c>
      <c r="BE20" s="38">
        <v>4018032</v>
      </c>
      <c r="BF20" s="38">
        <v>674208.39</v>
      </c>
      <c r="BG20" s="33">
        <v>41229</v>
      </c>
      <c r="BH20" s="33">
        <v>41438</v>
      </c>
      <c r="BI20" s="24" t="s">
        <v>174</v>
      </c>
      <c r="BJ20" s="24" t="s">
        <v>174</v>
      </c>
      <c r="BK20" s="15" t="s">
        <v>197</v>
      </c>
      <c r="BL20" s="15" t="s">
        <v>174</v>
      </c>
      <c r="BM20" s="15" t="s">
        <v>197</v>
      </c>
      <c r="BN20" s="15" t="s">
        <v>197</v>
      </c>
      <c r="BO20" s="15" t="s">
        <v>197</v>
      </c>
      <c r="BP20" s="15" t="s">
        <v>174</v>
      </c>
      <c r="BQ20" s="15" t="s">
        <v>174</v>
      </c>
      <c r="BR20" s="37" t="s">
        <v>278</v>
      </c>
    </row>
    <row r="21" spans="1:70" ht="120">
      <c r="A21" s="15">
        <v>5815842</v>
      </c>
      <c r="B21" s="15" t="s">
        <v>140</v>
      </c>
      <c r="C21" s="15">
        <v>202</v>
      </c>
      <c r="D21" s="15">
        <v>1</v>
      </c>
      <c r="E21" s="16" t="s">
        <v>141</v>
      </c>
      <c r="G21" s="20" t="s">
        <v>159</v>
      </c>
      <c r="H21" s="21">
        <v>38964</v>
      </c>
      <c r="I21" s="21">
        <v>42617</v>
      </c>
      <c r="J21" s="27">
        <v>840</v>
      </c>
      <c r="K21" s="28">
        <v>11800</v>
      </c>
      <c r="L21" s="29">
        <v>0.17</v>
      </c>
      <c r="M21" s="29">
        <v>0</v>
      </c>
      <c r="N21" s="18" t="s">
        <v>175</v>
      </c>
      <c r="O21" s="30" t="s">
        <v>177</v>
      </c>
      <c r="P21" s="18" t="s">
        <v>172</v>
      </c>
      <c r="Q21" s="18" t="s">
        <v>173</v>
      </c>
      <c r="R21" s="18" t="s">
        <v>174</v>
      </c>
      <c r="S21" s="66">
        <f t="shared" si="0"/>
        <v>658649.79</v>
      </c>
      <c r="T21" s="68">
        <v>281001.07</v>
      </c>
      <c r="U21" s="68">
        <v>377648.72</v>
      </c>
      <c r="V21" s="68">
        <v>0</v>
      </c>
      <c r="W21" s="67">
        <v>0</v>
      </c>
      <c r="X21" s="68">
        <f t="shared" si="1"/>
        <v>24675.74</v>
      </c>
      <c r="Y21" s="15" t="s">
        <v>174</v>
      </c>
      <c r="Z21" s="15" t="s">
        <v>174</v>
      </c>
      <c r="AA21" s="15" t="s">
        <v>174</v>
      </c>
      <c r="AB21" s="15" t="s">
        <v>174</v>
      </c>
      <c r="AC21" s="15" t="s">
        <v>174</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33">
        <v>39744</v>
      </c>
      <c r="AT21" s="26">
        <v>1343.76</v>
      </c>
      <c r="AU21" s="15">
        <v>4250</v>
      </c>
      <c r="AV21" s="15">
        <v>4</v>
      </c>
      <c r="AW21" s="33">
        <v>43712</v>
      </c>
      <c r="AX21" s="15" t="s">
        <v>174</v>
      </c>
      <c r="AY21" s="15" t="s">
        <v>174</v>
      </c>
      <c r="AZ21" s="15" t="s">
        <v>197</v>
      </c>
      <c r="BA21" s="24" t="s">
        <v>233</v>
      </c>
      <c r="BB21" s="24" t="s">
        <v>212</v>
      </c>
      <c r="BC21" s="24" t="s">
        <v>217</v>
      </c>
      <c r="BD21" s="24" t="s">
        <v>303</v>
      </c>
      <c r="BE21" s="38">
        <v>100468.5</v>
      </c>
      <c r="BF21" s="38">
        <v>90320.9</v>
      </c>
      <c r="BG21" s="33">
        <v>41663</v>
      </c>
      <c r="BH21" s="33">
        <v>41662</v>
      </c>
      <c r="BI21" s="24" t="s">
        <v>174</v>
      </c>
      <c r="BJ21" s="24" t="s">
        <v>174</v>
      </c>
      <c r="BK21" s="15" t="s">
        <v>197</v>
      </c>
      <c r="BL21" s="15" t="s">
        <v>174</v>
      </c>
      <c r="BM21" s="15" t="s">
        <v>174</v>
      </c>
      <c r="BN21" s="15" t="s">
        <v>174</v>
      </c>
      <c r="BO21" s="15" t="s">
        <v>174</v>
      </c>
      <c r="BP21" s="15" t="s">
        <v>174</v>
      </c>
      <c r="BQ21" s="15" t="s">
        <v>174</v>
      </c>
      <c r="BR21" s="37" t="s">
        <v>272</v>
      </c>
    </row>
    <row r="22" spans="1:70" ht="195">
      <c r="A22" s="15">
        <v>5930233</v>
      </c>
      <c r="B22" s="15" t="s">
        <v>140</v>
      </c>
      <c r="C22" s="15">
        <v>202</v>
      </c>
      <c r="D22" s="15">
        <v>1</v>
      </c>
      <c r="E22" s="16" t="s">
        <v>141</v>
      </c>
      <c r="G22" s="20" t="s">
        <v>160</v>
      </c>
      <c r="H22" s="21">
        <v>39080</v>
      </c>
      <c r="I22" s="21">
        <v>42732</v>
      </c>
      <c r="J22" s="27">
        <v>840</v>
      </c>
      <c r="K22" s="28">
        <v>225000</v>
      </c>
      <c r="L22" s="29">
        <v>0.15</v>
      </c>
      <c r="M22" s="29">
        <v>0</v>
      </c>
      <c r="N22" s="18" t="s">
        <v>175</v>
      </c>
      <c r="O22" s="30" t="s">
        <v>177</v>
      </c>
      <c r="P22" s="18" t="s">
        <v>186</v>
      </c>
      <c r="Q22" s="18" t="s">
        <v>187</v>
      </c>
      <c r="R22" s="18" t="s">
        <v>174</v>
      </c>
      <c r="S22" s="66">
        <f t="shared" si="0"/>
        <v>10409118.79</v>
      </c>
      <c r="T22" s="68">
        <v>4791918.27</v>
      </c>
      <c r="U22" s="68">
        <v>5617200.52</v>
      </c>
      <c r="V22" s="68">
        <v>0</v>
      </c>
      <c r="W22" s="67">
        <v>0</v>
      </c>
      <c r="X22" s="68">
        <f t="shared" si="1"/>
        <v>389968.56</v>
      </c>
      <c r="Y22" s="15" t="s">
        <v>197</v>
      </c>
      <c r="Z22" s="15" t="s">
        <v>197</v>
      </c>
      <c r="AA22" s="15" t="s">
        <v>197</v>
      </c>
      <c r="AB22" s="15" t="s">
        <v>197</v>
      </c>
      <c r="AC22" s="15" t="s">
        <v>174</v>
      </c>
      <c r="AD22" s="25">
        <v>0</v>
      </c>
      <c r="AE22" s="25">
        <v>0</v>
      </c>
      <c r="AF22" s="25">
        <v>0</v>
      </c>
      <c r="AG22" s="25">
        <v>0</v>
      </c>
      <c r="AH22" s="25">
        <v>0</v>
      </c>
      <c r="AI22" s="25">
        <v>0</v>
      </c>
      <c r="AJ22" s="25">
        <v>0</v>
      </c>
      <c r="AK22" s="25">
        <v>0</v>
      </c>
      <c r="AL22" s="25">
        <v>0</v>
      </c>
      <c r="AM22" s="25">
        <v>0</v>
      </c>
      <c r="AN22" s="25">
        <v>0</v>
      </c>
      <c r="AO22" s="25">
        <v>0</v>
      </c>
      <c r="AP22" s="25">
        <v>0</v>
      </c>
      <c r="AQ22" s="25">
        <v>0</v>
      </c>
      <c r="AR22" s="25">
        <v>0</v>
      </c>
      <c r="AS22" s="33">
        <v>41004</v>
      </c>
      <c r="AT22" s="26">
        <v>15975.8</v>
      </c>
      <c r="AU22" s="15">
        <v>4158</v>
      </c>
      <c r="AV22" s="15">
        <v>4</v>
      </c>
      <c r="AW22" s="33">
        <v>43827</v>
      </c>
      <c r="AX22" s="15" t="s">
        <v>174</v>
      </c>
      <c r="AY22" s="15" t="s">
        <v>174</v>
      </c>
      <c r="AZ22" s="15" t="s">
        <v>197</v>
      </c>
      <c r="BA22" s="24" t="s">
        <v>234</v>
      </c>
      <c r="BB22" s="24" t="s">
        <v>212</v>
      </c>
      <c r="BC22" s="24" t="s">
        <v>213</v>
      </c>
      <c r="BD22" s="24" t="s">
        <v>304</v>
      </c>
      <c r="BE22" s="38">
        <v>1818000</v>
      </c>
      <c r="BF22" s="38">
        <v>2872800</v>
      </c>
      <c r="BG22" s="33">
        <v>40147</v>
      </c>
      <c r="BH22" s="33">
        <v>41236</v>
      </c>
      <c r="BI22" s="24" t="s">
        <v>174</v>
      </c>
      <c r="BJ22" s="24" t="s">
        <v>174</v>
      </c>
      <c r="BK22" s="15" t="s">
        <v>174</v>
      </c>
      <c r="BL22" s="15" t="s">
        <v>174</v>
      </c>
      <c r="BM22" s="15" t="s">
        <v>174</v>
      </c>
      <c r="BN22" s="15" t="s">
        <v>174</v>
      </c>
      <c r="BO22" s="15" t="s">
        <v>197</v>
      </c>
      <c r="BP22" s="15" t="s">
        <v>174</v>
      </c>
      <c r="BQ22" s="15" t="s">
        <v>174</v>
      </c>
      <c r="BR22" s="37" t="s">
        <v>279</v>
      </c>
    </row>
    <row r="23" spans="1:70" ht="135">
      <c r="A23" s="15">
        <v>5806316</v>
      </c>
      <c r="B23" s="15" t="s">
        <v>140</v>
      </c>
      <c r="C23" s="15">
        <v>202</v>
      </c>
      <c r="D23" s="15">
        <v>1</v>
      </c>
      <c r="E23" s="16" t="s">
        <v>141</v>
      </c>
      <c r="G23" s="20" t="s">
        <v>161</v>
      </c>
      <c r="H23" s="21">
        <v>39105</v>
      </c>
      <c r="I23" s="21">
        <v>42758</v>
      </c>
      <c r="J23" s="27">
        <v>840</v>
      </c>
      <c r="K23" s="28">
        <v>50000</v>
      </c>
      <c r="L23" s="29">
        <v>0.15</v>
      </c>
      <c r="M23" s="29">
        <v>0</v>
      </c>
      <c r="N23" s="18" t="s">
        <v>175</v>
      </c>
      <c r="O23" s="30" t="s">
        <v>177</v>
      </c>
      <c r="P23" s="18" t="s">
        <v>172</v>
      </c>
      <c r="Q23" s="18" t="s">
        <v>173</v>
      </c>
      <c r="R23" s="18" t="s">
        <v>174</v>
      </c>
      <c r="S23" s="66">
        <f t="shared" si="0"/>
        <v>562380.9</v>
      </c>
      <c r="T23" s="68">
        <v>391818.01</v>
      </c>
      <c r="U23" s="68">
        <v>170562.89</v>
      </c>
      <c r="V23" s="68">
        <v>0</v>
      </c>
      <c r="W23" s="67">
        <v>0</v>
      </c>
      <c r="X23" s="68">
        <f t="shared" si="1"/>
        <v>21069.11</v>
      </c>
      <c r="Y23" s="15" t="s">
        <v>174</v>
      </c>
      <c r="Z23" s="15" t="s">
        <v>174</v>
      </c>
      <c r="AA23" s="15" t="s">
        <v>174</v>
      </c>
      <c r="AB23" s="15" t="s">
        <v>174</v>
      </c>
      <c r="AC23" s="15" t="s">
        <v>174</v>
      </c>
      <c r="AD23" s="25">
        <v>0</v>
      </c>
      <c r="AE23" s="25">
        <v>0</v>
      </c>
      <c r="AF23" s="25">
        <v>0</v>
      </c>
      <c r="AG23" s="25">
        <v>0</v>
      </c>
      <c r="AH23" s="25">
        <v>0</v>
      </c>
      <c r="AI23" s="25">
        <v>0</v>
      </c>
      <c r="AJ23" s="25">
        <v>0</v>
      </c>
      <c r="AK23" s="25">
        <v>0</v>
      </c>
      <c r="AL23" s="25">
        <v>0</v>
      </c>
      <c r="AM23" s="25">
        <v>0</v>
      </c>
      <c r="AN23" s="25">
        <v>0</v>
      </c>
      <c r="AO23" s="25">
        <v>0</v>
      </c>
      <c r="AP23" s="25">
        <v>0</v>
      </c>
      <c r="AQ23" s="25">
        <v>0</v>
      </c>
      <c r="AR23" s="25">
        <v>0</v>
      </c>
      <c r="AS23" s="33">
        <v>41710</v>
      </c>
      <c r="AT23" s="26">
        <v>4648.75</v>
      </c>
      <c r="AU23" s="15">
        <v>2273</v>
      </c>
      <c r="AV23" s="15" t="s">
        <v>207</v>
      </c>
      <c r="AW23" s="33">
        <v>42758</v>
      </c>
      <c r="AX23" s="15" t="s">
        <v>174</v>
      </c>
      <c r="AY23" s="15" t="s">
        <v>174</v>
      </c>
      <c r="AZ23" s="15" t="s">
        <v>197</v>
      </c>
      <c r="BA23" s="24" t="s">
        <v>235</v>
      </c>
      <c r="BB23" s="24" t="s">
        <v>212</v>
      </c>
      <c r="BC23" s="24" t="s">
        <v>213</v>
      </c>
      <c r="BD23" s="24" t="s">
        <v>305</v>
      </c>
      <c r="BE23" s="38">
        <v>462000</v>
      </c>
      <c r="BF23" s="38">
        <v>481977.9</v>
      </c>
      <c r="BG23" s="33">
        <v>41459</v>
      </c>
      <c r="BH23" s="33">
        <v>41355</v>
      </c>
      <c r="BI23" s="24" t="s">
        <v>174</v>
      </c>
      <c r="BJ23" s="24" t="s">
        <v>174</v>
      </c>
      <c r="BK23" s="15" t="s">
        <v>197</v>
      </c>
      <c r="BL23" s="15" t="s">
        <v>174</v>
      </c>
      <c r="BM23" s="15" t="s">
        <v>174</v>
      </c>
      <c r="BN23" s="15" t="s">
        <v>174</v>
      </c>
      <c r="BO23" s="15" t="s">
        <v>197</v>
      </c>
      <c r="BP23" s="15" t="s">
        <v>174</v>
      </c>
      <c r="BQ23" s="15" t="s">
        <v>174</v>
      </c>
      <c r="BR23" s="37" t="s">
        <v>272</v>
      </c>
    </row>
    <row r="24" spans="1:70" ht="240">
      <c r="A24" s="15">
        <v>5788127</v>
      </c>
      <c r="B24" s="15" t="s">
        <v>140</v>
      </c>
      <c r="C24" s="15">
        <v>202</v>
      </c>
      <c r="D24" s="15">
        <v>1</v>
      </c>
      <c r="E24" s="16" t="s">
        <v>141</v>
      </c>
      <c r="G24" s="20" t="s">
        <v>162</v>
      </c>
      <c r="H24" s="21">
        <v>39249</v>
      </c>
      <c r="I24" s="21">
        <v>40345</v>
      </c>
      <c r="J24" s="27">
        <v>840</v>
      </c>
      <c r="K24" s="28">
        <v>670000</v>
      </c>
      <c r="L24" s="29">
        <v>0.15</v>
      </c>
      <c r="M24" s="29">
        <v>0</v>
      </c>
      <c r="N24" s="30" t="s">
        <v>188</v>
      </c>
      <c r="O24" s="30" t="s">
        <v>189</v>
      </c>
      <c r="P24" s="18" t="s">
        <v>180</v>
      </c>
      <c r="Q24" s="18" t="s">
        <v>174</v>
      </c>
      <c r="R24" s="18" t="s">
        <v>174</v>
      </c>
      <c r="S24" s="66">
        <f t="shared" si="0"/>
        <v>25561657.740000002</v>
      </c>
      <c r="T24" s="68">
        <v>17883774</v>
      </c>
      <c r="U24" s="68">
        <v>7677883.74</v>
      </c>
      <c r="V24" s="68">
        <v>0</v>
      </c>
      <c r="W24" s="67">
        <v>0</v>
      </c>
      <c r="X24" s="68">
        <f t="shared" si="1"/>
        <v>957645.22</v>
      </c>
      <c r="Y24" s="15" t="s">
        <v>197</v>
      </c>
      <c r="Z24" s="15" t="s">
        <v>197</v>
      </c>
      <c r="AA24" s="15"/>
      <c r="AB24" s="15"/>
      <c r="AC24" s="15" t="s">
        <v>174</v>
      </c>
      <c r="AD24" s="25">
        <v>0</v>
      </c>
      <c r="AE24" s="25">
        <v>0</v>
      </c>
      <c r="AF24" s="25">
        <v>0</v>
      </c>
      <c r="AG24" s="25">
        <v>0</v>
      </c>
      <c r="AH24" s="25">
        <v>0</v>
      </c>
      <c r="AI24" s="25">
        <v>0</v>
      </c>
      <c r="AJ24" s="25">
        <v>0</v>
      </c>
      <c r="AK24" s="25">
        <v>0</v>
      </c>
      <c r="AL24" s="25">
        <v>0</v>
      </c>
      <c r="AM24" s="25">
        <v>0</v>
      </c>
      <c r="AN24" s="25">
        <v>0</v>
      </c>
      <c r="AO24" s="25">
        <v>0</v>
      </c>
      <c r="AP24" s="25">
        <v>0</v>
      </c>
      <c r="AQ24" s="25">
        <v>0</v>
      </c>
      <c r="AR24" s="25">
        <v>0</v>
      </c>
      <c r="AS24" s="33">
        <v>39563</v>
      </c>
      <c r="AT24" s="26">
        <v>50500</v>
      </c>
      <c r="AU24" s="15">
        <v>3268</v>
      </c>
      <c r="AV24" s="15">
        <v>4</v>
      </c>
      <c r="AW24" s="33">
        <v>40345</v>
      </c>
      <c r="AX24" s="15" t="s">
        <v>174</v>
      </c>
      <c r="AY24" s="15" t="s">
        <v>174</v>
      </c>
      <c r="AZ24" s="15" t="s">
        <v>197</v>
      </c>
      <c r="BA24" s="24" t="s">
        <v>236</v>
      </c>
      <c r="BB24" s="24" t="s">
        <v>212</v>
      </c>
      <c r="BC24" s="24" t="s">
        <v>237</v>
      </c>
      <c r="BD24" s="24" t="s">
        <v>306</v>
      </c>
      <c r="BE24" s="38">
        <v>6032401.75</v>
      </c>
      <c r="BF24" s="38">
        <v>3609166.18</v>
      </c>
      <c r="BG24" s="33">
        <v>41837</v>
      </c>
      <c r="BH24" s="33">
        <v>41774</v>
      </c>
      <c r="BI24" s="24" t="s">
        <v>174</v>
      </c>
      <c r="BJ24" s="24" t="s">
        <v>174</v>
      </c>
      <c r="BK24" s="15" t="s">
        <v>197</v>
      </c>
      <c r="BL24" s="15" t="s">
        <v>174</v>
      </c>
      <c r="BM24" s="15" t="s">
        <v>197</v>
      </c>
      <c r="BN24" s="15" t="s">
        <v>197</v>
      </c>
      <c r="BO24" s="15" t="s">
        <v>197</v>
      </c>
      <c r="BP24" s="15" t="s">
        <v>174</v>
      </c>
      <c r="BQ24" s="15" t="s">
        <v>174</v>
      </c>
      <c r="BR24" s="37" t="s">
        <v>280</v>
      </c>
    </row>
    <row r="25" spans="1:70" ht="135">
      <c r="A25" s="15">
        <v>5824385</v>
      </c>
      <c r="B25" s="15" t="s">
        <v>140</v>
      </c>
      <c r="C25" s="15">
        <v>201</v>
      </c>
      <c r="D25" s="15">
        <v>1</v>
      </c>
      <c r="E25" s="16" t="s">
        <v>141</v>
      </c>
      <c r="G25" s="20" t="s">
        <v>163</v>
      </c>
      <c r="H25" s="21">
        <v>39289</v>
      </c>
      <c r="I25" s="21">
        <v>41116</v>
      </c>
      <c r="J25" s="27">
        <v>840</v>
      </c>
      <c r="K25" s="28">
        <v>38932</v>
      </c>
      <c r="L25" s="29">
        <v>0.125</v>
      </c>
      <c r="M25" s="29">
        <v>0</v>
      </c>
      <c r="N25" s="30" t="s">
        <v>190</v>
      </c>
      <c r="O25" s="30" t="s">
        <v>171</v>
      </c>
      <c r="P25" s="18" t="s">
        <v>191</v>
      </c>
      <c r="Q25" s="18" t="s">
        <v>187</v>
      </c>
      <c r="R25" s="18" t="s">
        <v>174</v>
      </c>
      <c r="S25" s="66">
        <f t="shared" si="0"/>
        <v>922094.86</v>
      </c>
      <c r="T25" s="68">
        <v>900594.83</v>
      </c>
      <c r="U25" s="68">
        <v>21500.03</v>
      </c>
      <c r="V25" s="68">
        <v>0</v>
      </c>
      <c r="W25" s="67">
        <v>0</v>
      </c>
      <c r="X25" s="68">
        <f t="shared" si="1"/>
        <v>34545.48</v>
      </c>
      <c r="Y25" s="15" t="s">
        <v>174</v>
      </c>
      <c r="Z25" s="15" t="s">
        <v>174</v>
      </c>
      <c r="AA25" s="15"/>
      <c r="AB25" s="15"/>
      <c r="AC25" s="15" t="s">
        <v>174</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33">
        <v>40500</v>
      </c>
      <c r="AT25" s="26">
        <v>793.77</v>
      </c>
      <c r="AU25" s="15">
        <v>4464</v>
      </c>
      <c r="AV25" s="15" t="s">
        <v>207</v>
      </c>
      <c r="AW25" s="33">
        <v>42211</v>
      </c>
      <c r="AX25" s="15" t="s">
        <v>174</v>
      </c>
      <c r="AY25" s="15" t="s">
        <v>174</v>
      </c>
      <c r="AZ25" s="15" t="s">
        <v>197</v>
      </c>
      <c r="BA25" s="24" t="s">
        <v>238</v>
      </c>
      <c r="BB25" s="24" t="s">
        <v>209</v>
      </c>
      <c r="BC25" s="24" t="s">
        <v>210</v>
      </c>
      <c r="BD25" s="24" t="s">
        <v>307</v>
      </c>
      <c r="BE25" s="38">
        <v>219675</v>
      </c>
      <c r="BF25" s="38">
        <v>145688.76</v>
      </c>
      <c r="BG25" s="33">
        <v>41610</v>
      </c>
      <c r="BH25" s="33">
        <v>41464</v>
      </c>
      <c r="BI25" s="24" t="s">
        <v>174</v>
      </c>
      <c r="BJ25" s="24" t="s">
        <v>174</v>
      </c>
      <c r="BK25" s="15" t="s">
        <v>174</v>
      </c>
      <c r="BL25" s="15" t="s">
        <v>174</v>
      </c>
      <c r="BM25" s="15" t="s">
        <v>174</v>
      </c>
      <c r="BN25" s="15" t="s">
        <v>174</v>
      </c>
      <c r="BO25" s="15" t="s">
        <v>174</v>
      </c>
      <c r="BP25" s="15" t="s">
        <v>174</v>
      </c>
      <c r="BQ25" s="15" t="s">
        <v>174</v>
      </c>
      <c r="BR25" s="37" t="s">
        <v>281</v>
      </c>
    </row>
    <row r="26" spans="1:70" ht="409.5">
      <c r="A26" s="15">
        <v>5823298</v>
      </c>
      <c r="B26" s="15" t="s">
        <v>140</v>
      </c>
      <c r="C26" s="15">
        <v>204</v>
      </c>
      <c r="D26" s="15">
        <v>1</v>
      </c>
      <c r="E26" s="16" t="s">
        <v>141</v>
      </c>
      <c r="G26" s="20" t="s">
        <v>164</v>
      </c>
      <c r="H26" s="21">
        <v>39413</v>
      </c>
      <c r="I26" s="21">
        <v>41240</v>
      </c>
      <c r="J26" s="27">
        <v>840</v>
      </c>
      <c r="K26" s="28">
        <v>119000</v>
      </c>
      <c r="L26" s="29">
        <v>0.13</v>
      </c>
      <c r="M26" s="29">
        <v>0</v>
      </c>
      <c r="N26" s="18" t="s">
        <v>175</v>
      </c>
      <c r="O26" s="30" t="s">
        <v>192</v>
      </c>
      <c r="P26" s="18" t="s">
        <v>191</v>
      </c>
      <c r="Q26" s="18" t="s">
        <v>187</v>
      </c>
      <c r="R26" s="18" t="s">
        <v>174</v>
      </c>
      <c r="S26" s="66">
        <f t="shared" si="0"/>
        <v>2345290.13</v>
      </c>
      <c r="T26" s="68">
        <v>2345290.13</v>
      </c>
      <c r="U26" s="68">
        <v>0</v>
      </c>
      <c r="V26" s="68">
        <v>0</v>
      </c>
      <c r="W26" s="67">
        <v>0</v>
      </c>
      <c r="X26" s="68">
        <f t="shared" si="1"/>
        <v>87864.25</v>
      </c>
      <c r="Y26" s="15" t="s">
        <v>174</v>
      </c>
      <c r="Z26" s="15" t="s">
        <v>197</v>
      </c>
      <c r="AA26" s="15"/>
      <c r="AB26" s="15"/>
      <c r="AC26" s="15" t="s">
        <v>174</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33">
        <v>40478</v>
      </c>
      <c r="AT26" s="26">
        <v>14836.07</v>
      </c>
      <c r="AU26" s="15">
        <v>4381</v>
      </c>
      <c r="AV26" s="15" t="s">
        <v>207</v>
      </c>
      <c r="AW26" s="33">
        <v>42335</v>
      </c>
      <c r="AX26" s="15" t="s">
        <v>174</v>
      </c>
      <c r="AY26" s="15" t="s">
        <v>174</v>
      </c>
      <c r="AZ26" s="15" t="s">
        <v>197</v>
      </c>
      <c r="BA26" s="24" t="s">
        <v>239</v>
      </c>
      <c r="BB26" s="24" t="s">
        <v>212</v>
      </c>
      <c r="BC26" s="24" t="s">
        <v>240</v>
      </c>
      <c r="BD26" s="24" t="s">
        <v>308</v>
      </c>
      <c r="BE26" s="38">
        <v>1420535.46</v>
      </c>
      <c r="BF26" s="38">
        <v>601875</v>
      </c>
      <c r="BG26" s="39" t="s">
        <v>259</v>
      </c>
      <c r="BH26" s="39" t="s">
        <v>260</v>
      </c>
      <c r="BI26" s="24" t="s">
        <v>174</v>
      </c>
      <c r="BJ26" s="24" t="s">
        <v>174</v>
      </c>
      <c r="BK26" s="15" t="s">
        <v>197</v>
      </c>
      <c r="BL26" s="15" t="s">
        <v>174</v>
      </c>
      <c r="BM26" s="15" t="s">
        <v>174</v>
      </c>
      <c r="BN26" s="15" t="s">
        <v>174</v>
      </c>
      <c r="BO26" s="15" t="s">
        <v>197</v>
      </c>
      <c r="BP26" s="15" t="s">
        <v>174</v>
      </c>
      <c r="BQ26" s="15" t="s">
        <v>174</v>
      </c>
      <c r="BR26" s="37" t="s">
        <v>282</v>
      </c>
    </row>
    <row r="27" spans="1:70" ht="150">
      <c r="A27" s="15">
        <v>5839008</v>
      </c>
      <c r="B27" s="15" t="s">
        <v>140</v>
      </c>
      <c r="C27" s="15">
        <v>203</v>
      </c>
      <c r="D27" s="15">
        <v>1</v>
      </c>
      <c r="E27" s="16" t="s">
        <v>141</v>
      </c>
      <c r="G27" s="20" t="s">
        <v>165</v>
      </c>
      <c r="H27" s="21">
        <v>39430</v>
      </c>
      <c r="I27" s="21">
        <v>39794</v>
      </c>
      <c r="J27" s="27">
        <v>980</v>
      </c>
      <c r="K27" s="28">
        <v>0.01</v>
      </c>
      <c r="L27" s="29">
        <v>0.365</v>
      </c>
      <c r="M27" s="29">
        <v>0</v>
      </c>
      <c r="N27" s="18" t="s">
        <v>193</v>
      </c>
      <c r="O27" s="30" t="s">
        <v>194</v>
      </c>
      <c r="P27" s="18" t="s">
        <v>191</v>
      </c>
      <c r="Q27" s="18" t="s">
        <v>187</v>
      </c>
      <c r="R27" s="18" t="s">
        <v>174</v>
      </c>
      <c r="S27" s="66">
        <f t="shared" si="0"/>
        <v>6474.46</v>
      </c>
      <c r="T27" s="68">
        <v>5000</v>
      </c>
      <c r="U27" s="68">
        <v>1474.46</v>
      </c>
      <c r="V27" s="68">
        <v>0</v>
      </c>
      <c r="W27" s="67">
        <v>0</v>
      </c>
      <c r="X27" s="68">
        <f t="shared" si="1"/>
        <v>6474.46</v>
      </c>
      <c r="Y27" s="15" t="s">
        <v>197</v>
      </c>
      <c r="Z27" s="15"/>
      <c r="AA27" s="15"/>
      <c r="AB27" s="15"/>
      <c r="AC27" s="15" t="s">
        <v>197</v>
      </c>
      <c r="AD27" s="25">
        <v>0</v>
      </c>
      <c r="AE27" s="25">
        <v>0</v>
      </c>
      <c r="AF27" s="25">
        <v>0</v>
      </c>
      <c r="AG27" s="25">
        <v>0</v>
      </c>
      <c r="AH27" s="25">
        <v>0</v>
      </c>
      <c r="AI27" s="25">
        <v>0</v>
      </c>
      <c r="AJ27" s="25">
        <v>0</v>
      </c>
      <c r="AK27" s="25">
        <v>0</v>
      </c>
      <c r="AL27" s="25">
        <v>0</v>
      </c>
      <c r="AM27" s="25">
        <v>0</v>
      </c>
      <c r="AN27" s="25">
        <v>0</v>
      </c>
      <c r="AO27" s="25">
        <v>0</v>
      </c>
      <c r="AP27" s="25">
        <v>0</v>
      </c>
      <c r="AQ27" s="25">
        <v>0</v>
      </c>
      <c r="AR27" s="25">
        <v>0</v>
      </c>
      <c r="AS27" s="33">
        <v>39499</v>
      </c>
      <c r="AT27" s="26">
        <v>270.41</v>
      </c>
      <c r="AU27" s="15">
        <v>4460</v>
      </c>
      <c r="AV27" s="15" t="s">
        <v>207</v>
      </c>
      <c r="AW27" s="33">
        <v>40824</v>
      </c>
      <c r="AX27" s="15" t="s">
        <v>174</v>
      </c>
      <c r="AY27" s="15" t="s">
        <v>174</v>
      </c>
      <c r="AZ27" s="15" t="s">
        <v>174</v>
      </c>
      <c r="BA27" s="24" t="s">
        <v>241</v>
      </c>
      <c r="BB27" s="24" t="s">
        <v>242</v>
      </c>
      <c r="BC27" s="24" t="s">
        <v>241</v>
      </c>
      <c r="BD27" s="24" t="s">
        <v>241</v>
      </c>
      <c r="BE27" s="38" t="s">
        <v>241</v>
      </c>
      <c r="BF27" s="38" t="s">
        <v>241</v>
      </c>
      <c r="BG27" s="33" t="s">
        <v>241</v>
      </c>
      <c r="BH27" s="33" t="s">
        <v>241</v>
      </c>
      <c r="BI27" s="24" t="s">
        <v>241</v>
      </c>
      <c r="BJ27" s="24" t="s">
        <v>241</v>
      </c>
      <c r="BK27" s="15" t="s">
        <v>174</v>
      </c>
      <c r="BL27" s="15" t="s">
        <v>174</v>
      </c>
      <c r="BM27" s="15" t="s">
        <v>174</v>
      </c>
      <c r="BN27" s="15" t="s">
        <v>174</v>
      </c>
      <c r="BO27" s="15" t="s">
        <v>174</v>
      </c>
      <c r="BP27" s="15" t="s">
        <v>174</v>
      </c>
      <c r="BQ27" s="15" t="s">
        <v>174</v>
      </c>
      <c r="BR27" s="37" t="s">
        <v>283</v>
      </c>
    </row>
    <row r="28" spans="1:70" ht="330">
      <c r="A28" s="15">
        <v>5830813</v>
      </c>
      <c r="B28" s="15" t="s">
        <v>140</v>
      </c>
      <c r="C28" s="15">
        <v>202</v>
      </c>
      <c r="D28" s="15">
        <v>1</v>
      </c>
      <c r="E28" s="16" t="s">
        <v>141</v>
      </c>
      <c r="G28" s="20" t="s">
        <v>166</v>
      </c>
      <c r="H28" s="21">
        <v>39692</v>
      </c>
      <c r="I28" s="21">
        <v>39751</v>
      </c>
      <c r="J28" s="27">
        <v>980</v>
      </c>
      <c r="K28" s="28">
        <v>8730000</v>
      </c>
      <c r="L28" s="29">
        <v>0.24</v>
      </c>
      <c r="M28" s="29"/>
      <c r="N28" s="30" t="s">
        <v>195</v>
      </c>
      <c r="O28" s="30" t="s">
        <v>177</v>
      </c>
      <c r="P28" s="18" t="s">
        <v>180</v>
      </c>
      <c r="Q28" s="18" t="s">
        <v>174</v>
      </c>
      <c r="R28" s="18" t="s">
        <v>174</v>
      </c>
      <c r="S28" s="66">
        <f t="shared" si="0"/>
        <v>8771506.78</v>
      </c>
      <c r="T28" s="68">
        <v>8441361</v>
      </c>
      <c r="U28" s="68">
        <v>330145.78</v>
      </c>
      <c r="V28" s="68">
        <v>0</v>
      </c>
      <c r="W28" s="67">
        <v>0</v>
      </c>
      <c r="X28" s="68">
        <f t="shared" si="1"/>
        <v>8771506.78</v>
      </c>
      <c r="Y28" s="15" t="s">
        <v>197</v>
      </c>
      <c r="Z28" s="15"/>
      <c r="AA28" s="15"/>
      <c r="AB28" s="15" t="s">
        <v>197</v>
      </c>
      <c r="AC28" s="15" t="s">
        <v>197</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33">
        <v>39799</v>
      </c>
      <c r="AT28" s="26">
        <v>138.48</v>
      </c>
      <c r="AU28" s="15">
        <v>4279</v>
      </c>
      <c r="AV28" s="15">
        <v>4</v>
      </c>
      <c r="AW28" s="33">
        <v>40295</v>
      </c>
      <c r="AX28" s="15" t="s">
        <v>174</v>
      </c>
      <c r="AY28" s="15" t="s">
        <v>174</v>
      </c>
      <c r="AZ28" s="15" t="s">
        <v>197</v>
      </c>
      <c r="BA28" s="24" t="s">
        <v>243</v>
      </c>
      <c r="BB28" s="24" t="s">
        <v>212</v>
      </c>
      <c r="BC28" s="24" t="s">
        <v>207</v>
      </c>
      <c r="BD28" s="24" t="s">
        <v>309</v>
      </c>
      <c r="BE28" s="38">
        <v>7070000</v>
      </c>
      <c r="BF28" s="38">
        <v>8620075</v>
      </c>
      <c r="BG28" s="33">
        <v>41408</v>
      </c>
      <c r="BH28" s="33">
        <v>41689</v>
      </c>
      <c r="BI28" s="24" t="s">
        <v>174</v>
      </c>
      <c r="BJ28" s="24" t="s">
        <v>174</v>
      </c>
      <c r="BK28" s="15" t="s">
        <v>174</v>
      </c>
      <c r="BL28" s="15" t="s">
        <v>174</v>
      </c>
      <c r="BM28" s="15" t="s">
        <v>174</v>
      </c>
      <c r="BN28" s="15" t="s">
        <v>174</v>
      </c>
      <c r="BO28" s="15" t="s">
        <v>197</v>
      </c>
      <c r="BP28" s="15" t="s">
        <v>197</v>
      </c>
      <c r="BQ28" s="15" t="s">
        <v>174</v>
      </c>
      <c r="BR28" s="37" t="s">
        <v>284</v>
      </c>
    </row>
    <row r="29" spans="1:70" ht="150">
      <c r="A29" s="15">
        <v>5853760</v>
      </c>
      <c r="B29" s="15" t="s">
        <v>140</v>
      </c>
      <c r="C29" s="15">
        <v>202</v>
      </c>
      <c r="D29" s="15">
        <v>1</v>
      </c>
      <c r="E29" s="16" t="s">
        <v>141</v>
      </c>
      <c r="G29" s="20" t="s">
        <v>167</v>
      </c>
      <c r="H29" s="21">
        <v>39073</v>
      </c>
      <c r="I29" s="21">
        <v>42726</v>
      </c>
      <c r="J29" s="27">
        <v>840</v>
      </c>
      <c r="K29" s="28">
        <v>11000</v>
      </c>
      <c r="L29" s="29">
        <v>0.15</v>
      </c>
      <c r="M29" s="29">
        <v>0</v>
      </c>
      <c r="N29" s="18" t="s">
        <v>175</v>
      </c>
      <c r="O29" s="30" t="s">
        <v>177</v>
      </c>
      <c r="P29" s="18" t="s">
        <v>172</v>
      </c>
      <c r="Q29" s="18" t="s">
        <v>173</v>
      </c>
      <c r="R29" s="18" t="s">
        <v>174</v>
      </c>
      <c r="S29" s="66">
        <f t="shared" si="0"/>
        <v>113316.93</v>
      </c>
      <c r="T29" s="68">
        <v>80403.31</v>
      </c>
      <c r="U29" s="68">
        <v>32913.62</v>
      </c>
      <c r="V29" s="68">
        <v>0</v>
      </c>
      <c r="W29" s="67">
        <v>0</v>
      </c>
      <c r="X29" s="68">
        <f t="shared" si="1"/>
        <v>4245.32</v>
      </c>
      <c r="Y29" s="15" t="s">
        <v>174</v>
      </c>
      <c r="Z29" s="15" t="s">
        <v>174</v>
      </c>
      <c r="AA29" s="15"/>
      <c r="AB29" s="15"/>
      <c r="AC29" s="15" t="s">
        <v>174</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33">
        <v>41731</v>
      </c>
      <c r="AT29" s="26">
        <v>1443.81</v>
      </c>
      <c r="AU29" s="15">
        <v>2241</v>
      </c>
      <c r="AV29" s="15">
        <v>4</v>
      </c>
      <c r="AW29" s="33">
        <v>42827</v>
      </c>
      <c r="AX29" s="15" t="s">
        <v>174</v>
      </c>
      <c r="AY29" s="15" t="s">
        <v>174</v>
      </c>
      <c r="AZ29" s="15" t="s">
        <v>197</v>
      </c>
      <c r="BA29" s="24" t="s">
        <v>244</v>
      </c>
      <c r="BB29" s="24" t="s">
        <v>212</v>
      </c>
      <c r="BC29" s="24" t="s">
        <v>213</v>
      </c>
      <c r="BD29" s="24" t="s">
        <v>310</v>
      </c>
      <c r="BE29" s="38">
        <v>206600</v>
      </c>
      <c r="BF29" s="38">
        <v>317322.1</v>
      </c>
      <c r="BG29" s="33">
        <v>41485</v>
      </c>
      <c r="BH29" s="33">
        <v>41422</v>
      </c>
      <c r="BI29" s="24" t="s">
        <v>174</v>
      </c>
      <c r="BJ29" s="24" t="s">
        <v>174</v>
      </c>
      <c r="BK29" s="15" t="s">
        <v>197</v>
      </c>
      <c r="BL29" s="15" t="s">
        <v>174</v>
      </c>
      <c r="BM29" s="15" t="s">
        <v>174</v>
      </c>
      <c r="BN29" s="15" t="s">
        <v>174</v>
      </c>
      <c r="BO29" s="15" t="s">
        <v>197</v>
      </c>
      <c r="BP29" s="15" t="s">
        <v>174</v>
      </c>
      <c r="BQ29" s="15" t="s">
        <v>174</v>
      </c>
      <c r="BR29" s="37" t="s">
        <v>272</v>
      </c>
    </row>
    <row r="30" spans="1:70" ht="165">
      <c r="A30" s="15">
        <v>5823508</v>
      </c>
      <c r="B30" s="15" t="s">
        <v>140</v>
      </c>
      <c r="C30" s="15">
        <v>202</v>
      </c>
      <c r="D30" s="15">
        <v>1</v>
      </c>
      <c r="E30" s="16" t="s">
        <v>141</v>
      </c>
      <c r="G30" s="20" t="s">
        <v>168</v>
      </c>
      <c r="H30" s="21">
        <v>39482</v>
      </c>
      <c r="I30" s="21">
        <v>44961</v>
      </c>
      <c r="J30" s="27">
        <v>980</v>
      </c>
      <c r="K30" s="28">
        <v>150000</v>
      </c>
      <c r="L30" s="29">
        <v>0.21</v>
      </c>
      <c r="M30" s="29">
        <v>0</v>
      </c>
      <c r="N30" s="18" t="s">
        <v>175</v>
      </c>
      <c r="O30" s="30" t="s">
        <v>177</v>
      </c>
      <c r="P30" s="18" t="s">
        <v>172</v>
      </c>
      <c r="Q30" s="18" t="s">
        <v>173</v>
      </c>
      <c r="R30" s="18" t="s">
        <v>174</v>
      </c>
      <c r="S30" s="66">
        <f t="shared" si="0"/>
        <v>294806.45</v>
      </c>
      <c r="T30" s="68">
        <v>126762.75</v>
      </c>
      <c r="U30" s="68">
        <v>168043.7</v>
      </c>
      <c r="V30" s="68">
        <v>0</v>
      </c>
      <c r="W30" s="67">
        <v>0</v>
      </c>
      <c r="X30" s="68">
        <f t="shared" si="1"/>
        <v>294806.45</v>
      </c>
      <c r="Y30" s="15" t="s">
        <v>174</v>
      </c>
      <c r="Z30" s="15" t="s">
        <v>174</v>
      </c>
      <c r="AA30" s="15"/>
      <c r="AB30" s="15"/>
      <c r="AC30" s="15" t="s">
        <v>174</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33">
        <v>42228</v>
      </c>
      <c r="AT30" s="26">
        <v>612.44</v>
      </c>
      <c r="AU30" s="15">
        <v>2273</v>
      </c>
      <c r="AV30" s="15" t="s">
        <v>206</v>
      </c>
      <c r="AW30" s="33">
        <v>46057</v>
      </c>
      <c r="AX30" s="15" t="s">
        <v>174</v>
      </c>
      <c r="AY30" s="15" t="s">
        <v>174</v>
      </c>
      <c r="AZ30" s="15" t="s">
        <v>197</v>
      </c>
      <c r="BA30" s="24" t="s">
        <v>245</v>
      </c>
      <c r="BB30" s="24" t="s">
        <v>212</v>
      </c>
      <c r="BC30" s="24" t="s">
        <v>213</v>
      </c>
      <c r="BD30" s="24" t="s">
        <v>311</v>
      </c>
      <c r="BE30" s="38">
        <v>306894</v>
      </c>
      <c r="BF30" s="38">
        <v>455601</v>
      </c>
      <c r="BG30" s="33">
        <v>41533</v>
      </c>
      <c r="BH30" s="33">
        <v>41516</v>
      </c>
      <c r="BI30" s="24" t="s">
        <v>174</v>
      </c>
      <c r="BJ30" s="24" t="s">
        <v>174</v>
      </c>
      <c r="BK30" s="15" t="s">
        <v>197</v>
      </c>
      <c r="BL30" s="15" t="s">
        <v>174</v>
      </c>
      <c r="BM30" s="15" t="s">
        <v>174</v>
      </c>
      <c r="BN30" s="15" t="s">
        <v>174</v>
      </c>
      <c r="BO30" s="15" t="s">
        <v>197</v>
      </c>
      <c r="BP30" s="15" t="s">
        <v>174</v>
      </c>
      <c r="BQ30" s="15" t="s">
        <v>174</v>
      </c>
      <c r="BR30" s="37" t="s">
        <v>272</v>
      </c>
    </row>
    <row r="31" spans="1:70" ht="225">
      <c r="A31" s="15">
        <v>5775632</v>
      </c>
      <c r="B31" s="15" t="s">
        <v>140</v>
      </c>
      <c r="C31" s="15">
        <v>202</v>
      </c>
      <c r="D31" s="15">
        <v>1</v>
      </c>
      <c r="E31" s="16" t="s">
        <v>141</v>
      </c>
      <c r="G31" s="20" t="s">
        <v>169</v>
      </c>
      <c r="H31" s="21">
        <v>39127</v>
      </c>
      <c r="I31" s="21">
        <v>46067</v>
      </c>
      <c r="J31" s="27">
        <v>840</v>
      </c>
      <c r="K31" s="28">
        <v>30000</v>
      </c>
      <c r="L31" s="29">
        <v>0.15</v>
      </c>
      <c r="M31" s="29">
        <v>0</v>
      </c>
      <c r="N31" s="18" t="s">
        <v>175</v>
      </c>
      <c r="O31" s="30" t="s">
        <v>196</v>
      </c>
      <c r="P31" s="18" t="s">
        <v>172</v>
      </c>
      <c r="Q31" s="18" t="s">
        <v>173</v>
      </c>
      <c r="R31" s="18" t="s">
        <v>174</v>
      </c>
      <c r="S31" s="66">
        <f t="shared" si="0"/>
        <v>868384.02</v>
      </c>
      <c r="T31" s="68">
        <v>800766</v>
      </c>
      <c r="U31" s="68">
        <v>67618.02</v>
      </c>
      <c r="V31" s="68">
        <v>0</v>
      </c>
      <c r="W31" s="67">
        <v>0</v>
      </c>
      <c r="X31" s="68">
        <f t="shared" si="1"/>
        <v>32533.25</v>
      </c>
      <c r="Y31" s="15" t="s">
        <v>174</v>
      </c>
      <c r="Z31" s="15" t="s">
        <v>174</v>
      </c>
      <c r="AA31" s="15"/>
      <c r="AB31" s="15"/>
      <c r="AC31" s="15" t="s">
        <v>174</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33">
        <v>39241</v>
      </c>
      <c r="AT31" s="26">
        <v>2024.95</v>
      </c>
      <c r="AU31" s="15">
        <v>4830</v>
      </c>
      <c r="AV31" s="15">
        <v>4</v>
      </c>
      <c r="AW31" s="33">
        <v>46067</v>
      </c>
      <c r="AX31" s="15" t="s">
        <v>174</v>
      </c>
      <c r="AY31" s="15" t="s">
        <v>174</v>
      </c>
      <c r="AZ31" s="15" t="s">
        <v>197</v>
      </c>
      <c r="BA31" s="24" t="s">
        <v>246</v>
      </c>
      <c r="BB31" s="24" t="s">
        <v>212</v>
      </c>
      <c r="BC31" s="24" t="s">
        <v>215</v>
      </c>
      <c r="BD31" s="24" t="s">
        <v>312</v>
      </c>
      <c r="BE31" s="38">
        <v>287500</v>
      </c>
      <c r="BF31" s="38">
        <v>127019.2</v>
      </c>
      <c r="BG31" s="33">
        <v>40508</v>
      </c>
      <c r="BH31" s="33">
        <v>40360</v>
      </c>
      <c r="BI31" s="24" t="s">
        <v>174</v>
      </c>
      <c r="BJ31" s="24" t="s">
        <v>174</v>
      </c>
      <c r="BK31" s="15" t="s">
        <v>197</v>
      </c>
      <c r="BL31" s="15" t="s">
        <v>197</v>
      </c>
      <c r="BM31" s="15" t="s">
        <v>174</v>
      </c>
      <c r="BN31" s="15" t="s">
        <v>174</v>
      </c>
      <c r="BO31" s="15" t="s">
        <v>174</v>
      </c>
      <c r="BP31" s="15" t="s">
        <v>174</v>
      </c>
      <c r="BQ31" s="15" t="s">
        <v>174</v>
      </c>
      <c r="BR31" s="37" t="s">
        <v>285</v>
      </c>
    </row>
  </sheetData>
  <sheetProtection/>
  <mergeCells count="11">
    <mergeCell ref="AD1:AU1"/>
    <mergeCell ref="D1:D2"/>
    <mergeCell ref="AV1:AY1"/>
    <mergeCell ref="AZ1:BJ1"/>
    <mergeCell ref="BK1:BR1"/>
    <mergeCell ref="A1:A2"/>
    <mergeCell ref="B1:B2"/>
    <mergeCell ref="E1:R1"/>
    <mergeCell ref="S1:X1"/>
    <mergeCell ref="Y1:AC1"/>
    <mergeCell ref="C1:C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29"/>
  <sheetViews>
    <sheetView zoomScalePageLayoutView="0" workbookViewId="0" topLeftCell="A1">
      <selection activeCell="A33" sqref="A33"/>
    </sheetView>
  </sheetViews>
  <sheetFormatPr defaultColWidth="9.140625" defaultRowHeight="15"/>
  <cols>
    <col min="1" max="1" width="178.140625" style="0" customWidth="1"/>
  </cols>
  <sheetData>
    <row r="1" ht="15">
      <c r="A1" s="12" t="s">
        <v>111</v>
      </c>
    </row>
    <row r="3" ht="15">
      <c r="A3" s="12" t="s">
        <v>112</v>
      </c>
    </row>
    <row r="4" ht="15">
      <c r="A4" s="13" t="s">
        <v>113</v>
      </c>
    </row>
    <row r="5" ht="15">
      <c r="A5" s="13" t="s">
        <v>114</v>
      </c>
    </row>
    <row r="6" ht="15">
      <c r="A6" s="13" t="s">
        <v>115</v>
      </c>
    </row>
    <row r="7" ht="15">
      <c r="A7" s="13" t="s">
        <v>116</v>
      </c>
    </row>
    <row r="8" ht="15">
      <c r="A8" s="13" t="s">
        <v>117</v>
      </c>
    </row>
    <row r="9" ht="15">
      <c r="A9" s="13" t="s">
        <v>118</v>
      </c>
    </row>
    <row r="10" ht="15">
      <c r="A10" s="13" t="s">
        <v>119</v>
      </c>
    </row>
    <row r="11" ht="15">
      <c r="A11" s="14"/>
    </row>
    <row r="12" ht="15">
      <c r="A12" s="12" t="s">
        <v>120</v>
      </c>
    </row>
    <row r="13" ht="15">
      <c r="A13" s="13" t="s">
        <v>121</v>
      </c>
    </row>
    <row r="14" ht="15">
      <c r="A14" s="13" t="s">
        <v>117</v>
      </c>
    </row>
    <row r="15" ht="15">
      <c r="A15" s="13" t="s">
        <v>122</v>
      </c>
    </row>
    <row r="16" ht="15">
      <c r="A16" s="13" t="s">
        <v>123</v>
      </c>
    </row>
    <row r="17" ht="15">
      <c r="A17" s="13" t="s">
        <v>124</v>
      </c>
    </row>
    <row r="18" ht="15">
      <c r="A18" s="13" t="s">
        <v>125</v>
      </c>
    </row>
    <row r="19" ht="15">
      <c r="A19" s="14" t="s">
        <v>126</v>
      </c>
    </row>
    <row r="20" ht="15">
      <c r="A20" s="14"/>
    </row>
    <row r="21" ht="15">
      <c r="A21" s="12" t="s">
        <v>127</v>
      </c>
    </row>
    <row r="22" ht="15">
      <c r="A22" s="13" t="s">
        <v>121</v>
      </c>
    </row>
    <row r="23" ht="15">
      <c r="A23" s="13" t="s">
        <v>117</v>
      </c>
    </row>
    <row r="24" ht="15">
      <c r="A24" s="13" t="s">
        <v>128</v>
      </c>
    </row>
    <row r="25" ht="15">
      <c r="A25" s="13" t="s">
        <v>129</v>
      </c>
    </row>
    <row r="26" ht="15">
      <c r="A26" s="13" t="s">
        <v>130</v>
      </c>
    </row>
    <row r="27" ht="15">
      <c r="A27" s="13" t="s">
        <v>124</v>
      </c>
    </row>
    <row r="28" ht="15">
      <c r="A28" s="13" t="s">
        <v>125</v>
      </c>
    </row>
    <row r="29" ht="15">
      <c r="A29" s="14"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Kosiei</dc:creator>
  <cp:keywords/>
  <dc:description/>
  <cp:lastModifiedBy>Manov</cp:lastModifiedBy>
  <dcterms:created xsi:type="dcterms:W3CDTF">2016-08-05T09:12:23Z</dcterms:created>
  <dcterms:modified xsi:type="dcterms:W3CDTF">2020-08-11T14:27:55Z</dcterms:modified>
  <cp:category/>
  <cp:version/>
  <cp:contentType/>
  <cp:contentStatus/>
</cp:coreProperties>
</file>