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Публичные-паспорта\Недвижимость\Надра\Земля Григоровка\"/>
    </mc:Choice>
  </mc:AlternateContent>
  <bookViews>
    <workbookView xWindow="645" yWindow="165" windowWidth="19320" windowHeight="9135" activeTab="2"/>
  </bookViews>
  <sheets>
    <sheet name="ПублПасп" sheetId="4" r:id="rId1"/>
    <sheet name="4.2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C9" i="9" l="1"/>
  <c r="C17" i="9" s="1"/>
  <c r="C10" i="9" l="1"/>
  <c r="C12" i="9"/>
  <c r="C14" i="9"/>
  <c r="C16" i="9"/>
  <c r="C11" i="9"/>
  <c r="C13" i="9"/>
  <c r="C15" i="9"/>
</calcChain>
</file>

<file path=xl/sharedStrings.xml><?xml version="1.0" encoding="utf-8"?>
<sst xmlns="http://schemas.openxmlformats.org/spreadsheetml/2006/main" count="57" uniqueCount="48">
  <si>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</si>
  <si>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</si>
  <si>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</si>
  <si>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</si>
  <si>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</si>
  <si>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</si>
  <si>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</si>
  <si>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</si>
  <si>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</si>
  <si>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</si>
  <si>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</si>
  <si>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</si>
  <si>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</si>
  <si>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</si>
  <si>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</si>
  <si>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</si>
  <si>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</si>
  <si>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</si>
  <si>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</si>
  <si>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</si>
  <si>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t>земельна ділянка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</si>
  <si>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</si>
  <si>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</si>
  <si>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</si>
  <si>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</si>
  <si>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</si>
  <si>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</si>
  <si>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Відсутні</t>
  </si>
  <si>
    <t>приватна</t>
  </si>
  <si>
    <t>так</t>
  </si>
  <si>
    <t>-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</si>
  <si>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</si>
  <si>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</si>
  <si>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</si>
  <si>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</si>
  <si>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</si>
  <si>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Черкаська область, Канівський район, село Григорівка</t>
  </si>
  <si>
    <t>б) землі житлової та громадської забудови;</t>
  </si>
  <si>
    <t>для будівництва і обслуговування житлового будинку, господарських будівель і споруд</t>
  </si>
  <si>
    <t>ПП "АЖІО" та  ТОВ Інформаційно-консалтингова фірма "Реноме"</t>
  </si>
  <si>
    <t>Сертифікат № 690/16 від 09.09.2016 року та  № 740/15 від 17.09.2015</t>
  </si>
  <si>
    <t>Земельна ділянка для будівництва і обслуговування житлового будинку, господарських будівель і споруд площею 0,25 га, яка розташована за адресою: Черкаська область, Канівський район, село Григорівка</t>
  </si>
  <si>
    <t>7122081900:02:001:0093</t>
  </si>
  <si>
    <t>1.10. Набуття у власність в результаті претензійно-позовної роботи</t>
  </si>
  <si>
    <t>1.11. Наявність на ділянці інженерних мереж</t>
  </si>
  <si>
    <r>
      <t xml:space="preserve">1.7. Вид права на земельну ділянку 
</t>
    </r>
    <r>
      <rPr>
        <sz val="12"/>
        <color theme="1"/>
        <rFont val="Times New Roman"/>
        <family val="1"/>
        <charset val="204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</si>
  <si>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theme="1"/>
        <rFont val="Times New Roman"/>
        <family val="1"/>
        <charset val="204"/>
      </rPr>
      <t>(незавершене будівництво т.д.)</t>
    </r>
  </si>
  <si>
    <t>не відбулись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</si>
</sst>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4" fillId="0" borderId="1" xfId="0" applyFont="1" applyBorder="1"/>
    <xf numFmtId="14" fontId="6" fillId="0" borderId="1" xfId="0" applyNumberFormat="1" applyFont="1" applyBorder="1"/>
    <xf numFmtId="0" fontId="4" fillId="0" borderId="1" xfId="0" applyFont="1" applyFill="1" applyBorder="1"/>
    <xf numFmtId="0" fontId="5" fillId="0" borderId="1" xfId="0" applyFont="1" applyBorder="1" applyAlignment="1">
      <alignment horizontal="center"/>
    </xf>
    <xf numFmtId="0" fontId="4" fillId="0" borderId="0" xfId="0" applyFont="1"/>
    <xf numFmtId="14" fontId="4" fillId="0" borderId="1" xfId="0" applyNumberFormat="1" applyFont="1" applyBorder="1"/>
    <xf numFmtId="43" fontId="4" fillId="0" borderId="1" xfId="2" applyFont="1" applyBorder="1"/>
    <xf numFmtId="9" fontId="4" fillId="0" borderId="1" xfId="3" applyFont="1" applyBorder="1"/>
    <xf numFmtId="164" fontId="4" fillId="0" borderId="1" xfId="2" applyNumberFormat="1" applyFont="1" applyBorder="1"/>
    <xf numFmtId="165" fontId="4" fillId="0" borderId="1" xfId="2" applyNumberFormat="1" applyFont="1" applyBorder="1"/>
    <xf numFmtId="0" fontId="4" fillId="0" borderId="5" xfId="0" applyFont="1" applyBorder="1"/>
    <xf numFmtId="0" fontId="7" fillId="0" borderId="6" xfId="0" applyFont="1" applyBorder="1" applyAlignment="1">
      <alignment wrapText="1"/>
    </xf>
    <xf numFmtId="0" fontId="7" fillId="0" borderId="7" xfId="0" applyFont="1" applyBorder="1" applyAlignment="1">
      <alignment wrapText="1"/>
    </xf>
    <xf numFmtId="0" fontId="4" fillId="0" borderId="0" xfId="0" applyFont="1" applyAlignment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14" fontId="7" fillId="0" borderId="1" xfId="0" applyNumberFormat="1" applyFont="1" applyBorder="1" applyAlignment="1" applyProtection="1">
      <alignment horizontal="left"/>
    </xf>
    <xf numFmtId="0" fontId="8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</xf>
    <xf numFmtId="49" fontId="6" fillId="0" borderId="1" xfId="0" applyNumberFormat="1" applyFont="1" applyFill="1" applyBorder="1" applyAlignment="1" applyProtection="1">
      <alignment horizontal="left" vertical="center" wrapText="1"/>
    </xf>
    <xf numFmtId="0" fontId="6" fillId="0" borderId="1" xfId="0" applyFont="1" applyBorder="1" applyAlignment="1" applyProtection="1">
      <alignment wrapText="1"/>
    </xf>
    <xf numFmtId="0" fontId="8" fillId="0" borderId="1" xfId="0" applyFont="1" applyBorder="1" applyAlignment="1" applyProtection="1">
      <alignment horizontal="center" wrapText="1"/>
    </xf>
    <xf numFmtId="14" fontId="8" fillId="0" borderId="1" xfId="0" applyNumberFormat="1" applyFont="1" applyBorder="1" applyAlignment="1" applyProtection="1">
      <alignment horizontal="center"/>
    </xf>
    <xf numFmtId="0" fontId="8" fillId="0" borderId="1" xfId="0" applyFont="1" applyBorder="1" applyAlignment="1" applyProtection="1">
      <alignment horizontal="center"/>
    </xf>
    <xf numFmtId="0" fontId="6" fillId="0" borderId="1" xfId="0" applyFont="1" applyBorder="1" applyAlignment="1" applyProtection="1">
      <alignment horizontal="left" vertical="center" wrapText="1"/>
    </xf>
    <xf numFmtId="43" fontId="8" fillId="0" borderId="1" xfId="2" applyFont="1" applyFill="1" applyBorder="1" applyAlignment="1" applyProtection="1">
      <alignment horizontal="center" vertical="center"/>
    </xf>
    <xf numFmtId="0" fontId="4" fillId="0" borderId="0" xfId="0" applyFont="1" applyBorder="1"/>
    <xf numFmtId="0" fontId="4" fillId="0" borderId="0" xfId="0" applyFont="1" applyAlignment="1"/>
    <xf numFmtId="0" fontId="4" fillId="0" borderId="0" xfId="0" applyFont="1" applyAlignment="1">
      <alignment wrapText="1"/>
    </xf>
    <xf numFmtId="0" fontId="7" fillId="0" borderId="1" xfId="0" applyFont="1" applyBorder="1" applyAlignment="1">
      <alignment horizontal="center" wrapText="1"/>
    </xf>
    <xf numFmtId="0" fontId="6" fillId="2" borderId="1" xfId="0" applyFont="1" applyFill="1" applyBorder="1" applyAlignment="1" applyProtection="1">
      <alignment horizontal="center"/>
    </xf>
    <xf numFmtId="14" fontId="8" fillId="0" borderId="1" xfId="0" applyNumberFormat="1" applyFont="1" applyFill="1" applyBorder="1" applyAlignment="1" applyProtection="1">
      <alignment horizontal="center" vertic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" fontId="4" fillId="0" borderId="3" xfId="0" applyNumberFormat="1" applyFont="1" applyFill="1" applyBorder="1" applyAlignment="1">
      <alignment horizontal="center"/>
    </xf>
    <xf numFmtId="4" fontId="4" fillId="0" borderId="4" xfId="0" applyNumberFormat="1" applyFont="1" applyFill="1" applyBorder="1" applyAlignment="1">
      <alignment horizontal="center"/>
    </xf>
    <xf numFmtId="4" fontId="4" fillId="0" borderId="2" xfId="0" applyNumberFormat="1" applyFont="1" applyFill="1" applyBorder="1" applyAlignment="1">
      <alignment horizontal="center"/>
    </xf>
    <xf numFmtId="0" fontId="5" fillId="0" borderId="3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14" fontId="4" fillId="0" borderId="3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9" fontId="4" fillId="0" borderId="1" xfId="3" applyFont="1" applyBorder="1" applyAlignment="1">
      <alignment horizontal="center"/>
    </xf>
    <xf numFmtId="14" fontId="4" fillId="0" borderId="1" xfId="0" applyNumberFormat="1" applyFont="1" applyFill="1" applyBorder="1"/>
    <xf numFmtId="43" fontId="4" fillId="0" borderId="1" xfId="2" applyFont="1" applyFill="1" applyBorder="1"/>
    <xf numFmtId="164" fontId="4" fillId="0" borderId="1" xfId="2" applyNumberFormat="1" applyFont="1" applyFill="1" applyBorder="1"/>
    <xf numFmtId="165" fontId="4" fillId="0" borderId="1" xfId="2" applyNumberFormat="1" applyFont="1" applyFill="1" applyBorder="1"/>
  </cellXfs>
  <cellStyles count="4">
    <cellStyle name="Normal" xfId="1"/>
    <cellStyle name="Відсотковий" xfId="3" builtinId="5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zoomScale="90" zoomScaleNormal="90" workbookViewId="0">
      <selection activeCell="B26" sqref="B26"/>
    </sheetView>
  </sheetViews>
  <sheetFormatPr defaultRowHeight="15" x14ac:dyDescent="0.25"/>
  <cols>
    <col min="1" max="1" width="1.85546875" style="6" customWidth="1"/>
    <col min="2" max="2" width="38.140625" style="6" customWidth="1"/>
    <col min="3" max="3" width="44" style="6" customWidth="1"/>
    <col min="4" max="16384" width="9.140625" style="6"/>
  </cols>
  <sheetData>
    <row r="1" spans="1:4" ht="10.5" customHeight="1" x14ac:dyDescent="0.25"/>
    <row r="2" spans="1:4" ht="8.25" customHeight="1" x14ac:dyDescent="0.25">
      <c r="A2" s="12"/>
      <c r="B2" s="13"/>
      <c r="C2" s="14"/>
      <c r="D2" s="15"/>
    </row>
    <row r="3" spans="1:4" ht="36.75" customHeight="1" x14ac:dyDescent="0.25">
      <c r="A3" s="12"/>
      <c r="B3" s="30" t="s">
        <v>26</v>
      </c>
      <c r="C3" s="30"/>
      <c r="D3" s="15"/>
    </row>
    <row r="4" spans="1:4" ht="15.75" x14ac:dyDescent="0.25">
      <c r="A4" s="12"/>
      <c r="B4" s="16" t="s">
        <v>10</v>
      </c>
      <c r="C4" s="17"/>
      <c r="D4" s="15"/>
    </row>
    <row r="5" spans="1:4" ht="15.75" x14ac:dyDescent="0.25">
      <c r="A5" s="12"/>
      <c r="B5" s="31" t="s">
        <v>11</v>
      </c>
      <c r="C5" s="31"/>
      <c r="D5" s="15"/>
    </row>
    <row r="6" spans="1:4" ht="76.5" customHeight="1" x14ac:dyDescent="0.25">
      <c r="A6" s="12"/>
      <c r="B6" s="16" t="s">
        <v>12</v>
      </c>
      <c r="C6" s="18" t="s">
        <v>41</v>
      </c>
    </row>
    <row r="7" spans="1:4" ht="18.75" customHeight="1" x14ac:dyDescent="0.25">
      <c r="A7" s="12"/>
      <c r="B7" s="19" t="s">
        <v>13</v>
      </c>
      <c r="C7" s="18" t="s">
        <v>20</v>
      </c>
    </row>
    <row r="8" spans="1:4" ht="31.5" x14ac:dyDescent="0.25">
      <c r="A8" s="12"/>
      <c r="B8" s="19" t="s">
        <v>21</v>
      </c>
      <c r="C8" s="18" t="s">
        <v>36</v>
      </c>
    </row>
    <row r="9" spans="1:4" ht="14.25" customHeight="1" x14ac:dyDescent="0.25">
      <c r="A9" s="12"/>
      <c r="B9" s="19" t="s">
        <v>22</v>
      </c>
      <c r="C9" s="18">
        <v>0.25</v>
      </c>
    </row>
    <row r="10" spans="1:4" ht="18" customHeight="1" x14ac:dyDescent="0.25">
      <c r="A10" s="12"/>
      <c r="B10" s="19" t="s">
        <v>23</v>
      </c>
      <c r="C10" s="18" t="s">
        <v>42</v>
      </c>
    </row>
    <row r="11" spans="1:4" ht="18" customHeight="1" x14ac:dyDescent="0.25">
      <c r="A11" s="12"/>
      <c r="B11" s="20" t="s">
        <v>24</v>
      </c>
      <c r="C11" s="18" t="s">
        <v>37</v>
      </c>
    </row>
    <row r="12" spans="1:4" ht="63" x14ac:dyDescent="0.25">
      <c r="A12" s="12"/>
      <c r="B12" s="21" t="s">
        <v>45</v>
      </c>
      <c r="C12" s="18" t="s">
        <v>28</v>
      </c>
    </row>
    <row r="13" spans="1:4" ht="15.75" x14ac:dyDescent="0.25">
      <c r="A13" s="12"/>
      <c r="B13" s="19" t="s">
        <v>25</v>
      </c>
      <c r="C13" s="22" t="s">
        <v>27</v>
      </c>
    </row>
    <row r="14" spans="1:4" ht="47.25" x14ac:dyDescent="0.25">
      <c r="A14" s="12"/>
      <c r="B14" s="19" t="s">
        <v>46</v>
      </c>
      <c r="C14" s="22" t="s">
        <v>38</v>
      </c>
    </row>
    <row r="15" spans="1:4" ht="47.25" x14ac:dyDescent="0.25">
      <c r="A15" s="12"/>
      <c r="B15" s="19" t="s">
        <v>43</v>
      </c>
      <c r="C15" s="23" t="s">
        <v>29</v>
      </c>
    </row>
    <row r="16" spans="1:4" ht="31.5" x14ac:dyDescent="0.25">
      <c r="A16" s="12"/>
      <c r="B16" s="19" t="s">
        <v>44</v>
      </c>
      <c r="C16" s="24" t="s">
        <v>30</v>
      </c>
    </row>
    <row r="17" spans="1:3" ht="15.75" x14ac:dyDescent="0.25">
      <c r="A17" s="12"/>
      <c r="B17" s="31" t="s">
        <v>14</v>
      </c>
      <c r="C17" s="31"/>
    </row>
    <row r="18" spans="1:3" ht="15" customHeight="1" x14ac:dyDescent="0.25">
      <c r="A18" s="12"/>
      <c r="B18" s="25" t="s">
        <v>15</v>
      </c>
      <c r="C18" s="26">
        <v>260000</v>
      </c>
    </row>
    <row r="19" spans="1:3" ht="15" customHeight="1" x14ac:dyDescent="0.25">
      <c r="A19" s="12"/>
      <c r="B19" s="31" t="s">
        <v>16</v>
      </c>
      <c r="C19" s="31"/>
    </row>
    <row r="20" spans="1:3" ht="15.75" x14ac:dyDescent="0.25">
      <c r="A20" s="12"/>
      <c r="B20" s="3" t="s">
        <v>17</v>
      </c>
      <c r="C20" s="32"/>
    </row>
    <row r="21" spans="1:3" ht="15" customHeight="1" x14ac:dyDescent="0.25">
      <c r="A21" s="12"/>
      <c r="B21" s="3" t="s">
        <v>18</v>
      </c>
      <c r="C21" s="32"/>
    </row>
    <row r="22" spans="1:3" ht="15.75" x14ac:dyDescent="0.25">
      <c r="A22" s="27"/>
      <c r="B22" s="3" t="s">
        <v>19</v>
      </c>
      <c r="C22" s="32"/>
    </row>
    <row r="23" spans="1:3" x14ac:dyDescent="0.25">
      <c r="A23" s="27"/>
      <c r="B23" s="28"/>
      <c r="C23" s="28"/>
    </row>
    <row r="27" spans="1:3" x14ac:dyDescent="0.25">
      <c r="C27" s="29"/>
    </row>
  </sheetData>
  <mergeCells count="5">
    <mergeCell ref="B3:C3"/>
    <mergeCell ref="B5:C5"/>
    <mergeCell ref="B17:C17"/>
    <mergeCell ref="B19:C19"/>
    <mergeCell ref="C20:C22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E20" sqref="E20"/>
    </sheetView>
  </sheetViews>
  <sheetFormatPr defaultRowHeight="15" x14ac:dyDescent="0.25"/>
  <sheetData>
    <row r="1" spans="1:13" ht="15.75" x14ac:dyDescent="0.25">
      <c r="A1" s="33" t="s">
        <v>1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abSelected="1" workbookViewId="0">
      <selection activeCell="D20" sqref="D20"/>
    </sheetView>
  </sheetViews>
  <sheetFormatPr defaultRowHeight="15" x14ac:dyDescent="0.25"/>
  <cols>
    <col min="1" max="1" width="9.140625" style="6"/>
    <col min="2" max="2" width="22.140625" style="6" customWidth="1"/>
    <col min="3" max="3" width="25.140625" style="6" customWidth="1"/>
    <col min="4" max="4" width="38.28515625" style="6" customWidth="1"/>
    <col min="5" max="5" width="22.28515625" style="6" customWidth="1"/>
    <col min="6" max="6" width="31.7109375" style="6" customWidth="1"/>
    <col min="7" max="16384" width="9.140625" style="6"/>
  </cols>
  <sheetData>
    <row r="1" spans="1:6" x14ac:dyDescent="0.25">
      <c r="A1" s="41" t="s">
        <v>31</v>
      </c>
      <c r="B1" s="41"/>
      <c r="C1" s="41"/>
      <c r="D1" s="41"/>
      <c r="E1" s="41"/>
      <c r="F1" s="41"/>
    </row>
    <row r="2" spans="1:6" x14ac:dyDescent="0.25">
      <c r="A2" s="4" t="s">
        <v>32</v>
      </c>
      <c r="B2" s="4"/>
      <c r="C2" s="42" t="s">
        <v>39</v>
      </c>
      <c r="D2" s="43"/>
      <c r="E2" s="43"/>
      <c r="F2" s="44"/>
    </row>
    <row r="3" spans="1:6" x14ac:dyDescent="0.25">
      <c r="A3" s="45" t="s">
        <v>33</v>
      </c>
      <c r="B3" s="46"/>
      <c r="C3" s="42" t="s">
        <v>40</v>
      </c>
      <c r="D3" s="43"/>
      <c r="E3" s="43"/>
      <c r="F3" s="44"/>
    </row>
    <row r="4" spans="1:6" x14ac:dyDescent="0.25">
      <c r="A4" s="4" t="s">
        <v>34</v>
      </c>
      <c r="B4" s="4"/>
      <c r="C4" s="47">
        <v>42660</v>
      </c>
      <c r="D4" s="43"/>
      <c r="E4" s="43"/>
      <c r="F4" s="44"/>
    </row>
    <row r="5" spans="1:6" x14ac:dyDescent="0.25">
      <c r="A5" s="4" t="s">
        <v>35</v>
      </c>
      <c r="B5" s="4"/>
      <c r="C5" s="35">
        <v>260000</v>
      </c>
      <c r="D5" s="36"/>
      <c r="E5" s="36"/>
      <c r="F5" s="37"/>
    </row>
    <row r="6" spans="1:6" x14ac:dyDescent="0.25">
      <c r="A6" s="38"/>
      <c r="B6" s="39"/>
      <c r="C6" s="5"/>
      <c r="D6" s="5"/>
      <c r="E6" s="5"/>
      <c r="F6" s="5"/>
    </row>
    <row r="7" spans="1:6" x14ac:dyDescent="0.25">
      <c r="A7" s="40" t="s">
        <v>9</v>
      </c>
      <c r="B7" s="40"/>
      <c r="C7" s="40"/>
      <c r="D7" s="40"/>
      <c r="E7" s="40"/>
      <c r="F7" s="40"/>
    </row>
    <row r="8" spans="1:6" x14ac:dyDescent="0.25">
      <c r="A8" s="2" t="s">
        <v>2</v>
      </c>
      <c r="B8" s="2" t="s">
        <v>3</v>
      </c>
      <c r="C8" s="2" t="s">
        <v>4</v>
      </c>
      <c r="D8" s="2" t="s">
        <v>5</v>
      </c>
      <c r="E8" s="2" t="s">
        <v>6</v>
      </c>
      <c r="F8" s="2" t="s">
        <v>0</v>
      </c>
    </row>
    <row r="9" spans="1:6" x14ac:dyDescent="0.25">
      <c r="A9" s="2">
        <v>1</v>
      </c>
      <c r="B9" s="7">
        <v>43320</v>
      </c>
      <c r="C9" s="8">
        <f>C5</f>
        <v>260000</v>
      </c>
      <c r="D9" s="49" t="s">
        <v>47</v>
      </c>
      <c r="E9" s="10"/>
      <c r="F9" s="2"/>
    </row>
    <row r="10" spans="1:6" x14ac:dyDescent="0.25">
      <c r="A10" s="2">
        <v>2</v>
      </c>
      <c r="B10" s="7">
        <v>43329</v>
      </c>
      <c r="C10" s="8">
        <f>C9*0.9</f>
        <v>234000</v>
      </c>
      <c r="D10" s="49" t="s">
        <v>47</v>
      </c>
      <c r="E10" s="10"/>
      <c r="F10" s="2"/>
    </row>
    <row r="11" spans="1:6" x14ac:dyDescent="0.25">
      <c r="A11" s="2">
        <v>3</v>
      </c>
      <c r="B11" s="7">
        <v>43339</v>
      </c>
      <c r="C11" s="8">
        <f>C9*0.8</f>
        <v>208000</v>
      </c>
      <c r="D11" s="49" t="s">
        <v>47</v>
      </c>
      <c r="E11" s="10"/>
      <c r="F11" s="2"/>
    </row>
    <row r="12" spans="1:6" x14ac:dyDescent="0.25">
      <c r="A12" s="4">
        <v>4</v>
      </c>
      <c r="B12" s="50">
        <v>43349</v>
      </c>
      <c r="C12" s="51">
        <f>C9*0.7</f>
        <v>182000</v>
      </c>
      <c r="D12" s="49" t="s">
        <v>47</v>
      </c>
      <c r="E12" s="52"/>
      <c r="F12" s="4"/>
    </row>
    <row r="13" spans="1:6" x14ac:dyDescent="0.25">
      <c r="A13" s="4">
        <v>5</v>
      </c>
      <c r="B13" s="50">
        <v>43360</v>
      </c>
      <c r="C13" s="53">
        <f>C9*0.6</f>
        <v>156000</v>
      </c>
      <c r="D13" s="49" t="s">
        <v>47</v>
      </c>
      <c r="E13" s="52"/>
      <c r="F13" s="4"/>
    </row>
    <row r="14" spans="1:6" x14ac:dyDescent="0.25">
      <c r="A14" s="4">
        <v>6</v>
      </c>
      <c r="B14" s="50">
        <v>43369</v>
      </c>
      <c r="C14" s="53">
        <f>C9*0.5</f>
        <v>130000</v>
      </c>
      <c r="D14" s="49" t="s">
        <v>47</v>
      </c>
      <c r="E14" s="52"/>
      <c r="F14" s="4"/>
    </row>
    <row r="15" spans="1:6" x14ac:dyDescent="0.25">
      <c r="A15" s="4">
        <v>7</v>
      </c>
      <c r="B15" s="50">
        <v>43378</v>
      </c>
      <c r="C15" s="53">
        <f>C9*0.4</f>
        <v>104000</v>
      </c>
      <c r="D15" s="49" t="s">
        <v>47</v>
      </c>
      <c r="E15" s="52"/>
      <c r="F15" s="4"/>
    </row>
    <row r="16" spans="1:6" x14ac:dyDescent="0.25">
      <c r="A16" s="4">
        <v>8</v>
      </c>
      <c r="B16" s="50">
        <v>43389</v>
      </c>
      <c r="C16" s="53">
        <f>C9*0.3</f>
        <v>78000</v>
      </c>
      <c r="D16" s="49" t="s">
        <v>47</v>
      </c>
      <c r="E16" s="52"/>
      <c r="F16" s="4"/>
    </row>
    <row r="17" spans="1:6" x14ac:dyDescent="0.25">
      <c r="A17" s="4">
        <v>9</v>
      </c>
      <c r="B17" s="50">
        <v>43398</v>
      </c>
      <c r="C17" s="53">
        <f>C9*0.2</f>
        <v>52000</v>
      </c>
      <c r="D17" s="49" t="s">
        <v>47</v>
      </c>
      <c r="E17" s="52"/>
      <c r="F17" s="4"/>
    </row>
    <row r="18" spans="1:6" x14ac:dyDescent="0.25">
      <c r="A18" s="2"/>
      <c r="B18" s="7"/>
      <c r="C18" s="11"/>
      <c r="D18" s="9"/>
      <c r="E18" s="10"/>
      <c r="F18" s="2"/>
    </row>
    <row r="19" spans="1:6" x14ac:dyDescent="0.25">
      <c r="A19" s="2"/>
      <c r="B19" s="7"/>
      <c r="C19" s="11"/>
      <c r="D19" s="9"/>
      <c r="E19" s="10"/>
      <c r="F19" s="2"/>
    </row>
    <row r="20" spans="1:6" x14ac:dyDescent="0.25">
      <c r="A20" s="2"/>
      <c r="B20" s="7"/>
      <c r="C20" s="11"/>
      <c r="D20" s="9"/>
      <c r="E20" s="10"/>
      <c r="F20" s="2"/>
    </row>
    <row r="21" spans="1:6" x14ac:dyDescent="0.25">
      <c r="A21" s="2"/>
      <c r="B21" s="7"/>
      <c r="C21" s="11"/>
      <c r="D21" s="9"/>
      <c r="E21" s="10"/>
      <c r="F21" s="2"/>
    </row>
    <row r="22" spans="1:6" x14ac:dyDescent="0.25">
      <c r="A22" s="2"/>
      <c r="B22" s="7"/>
      <c r="C22" s="11"/>
      <c r="D22" s="9"/>
      <c r="E22" s="10"/>
      <c r="F22" s="2"/>
    </row>
  </sheetData>
  <mergeCells count="8">
    <mergeCell ref="C5:F5"/>
    <mergeCell ref="A6:B6"/>
    <mergeCell ref="A7:F7"/>
    <mergeCell ref="A1:F1"/>
    <mergeCell ref="C2:F2"/>
    <mergeCell ref="A3:B3"/>
    <mergeCell ref="C3:F3"/>
    <mergeCell ref="C4:F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16" sqref="B16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8" t="s">
        <v>7</v>
      </c>
      <c r="B1" s="48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Klimentiev</cp:lastModifiedBy>
  <cp:lastPrinted>2018-07-03T10:48:35Z</cp:lastPrinted>
  <dcterms:created xsi:type="dcterms:W3CDTF">2015-10-12T12:03:25Z</dcterms:created>
  <dcterms:modified xsi:type="dcterms:W3CDTF">2018-11-13T14:33:35Z</dcterms:modified>
</cp:coreProperties>
</file>