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  <sheet name="фото" sheetId="5" r:id="rId5"/>
  </sheets>
  <externalReferences>
    <externalReference r:id="rId8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<sst xmlns="http://schemas.openxmlformats.org/spreadsheetml/2006/main" count="142" uniqueCount="94">
  <si>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</si>
  <si>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</si>
  <si>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</si>
  <si>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</si>
  <si>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</si>
  <si>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</si>
  <si>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</si>
  <si>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</si>
  <si>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</si>
  <si>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</si>
  <si>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</si>
  <si>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</si>
  <si>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</si>
  <si>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</si>
  <si>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</si>
  <si>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</si>
  <si>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</si>
  <si>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</si>
  <si>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</si>
  <si>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</si>
  <si>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</si>
  <si>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</si>
  <si>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</si>
  <si>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</si>
  <si>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</si>
  <si>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</si>
  <si>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</si>
  <si>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</si>
  <si>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</si>
  <si>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</si>
  <si>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</si>
  <si>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</si>
  <si>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</si>
  <si>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</si>
  <si>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</si>
  <si>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</si>
  <si>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</si>
  <si>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</si>
  <si>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</si>
  <si>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</si>
  <si>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</si>
  <si>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</si>
  <si>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</si>
  <si>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</si>
  <si>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</si>
  <si>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</si>
  <si>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</si>
  <si>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</si>
  <si>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</si>
  <si>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</si>
  <si>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</si>
  <si>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</si>
  <si>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</si>
  <si>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</si>
  <si>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</si>
  <si>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ТОВ "Е.Р.С.Т.Е."</t>
  </si>
  <si>
    <t>-</t>
  </si>
  <si>
    <t>0011/11/22-KLІ</t>
  </si>
  <si>
    <t>Кредитна лінія з забезпеченням</t>
  </si>
  <si>
    <t>нерухомість</t>
  </si>
  <si>
    <t>товари в обороті</t>
  </si>
  <si>
    <t>м. Луганськ, вулиця Ватутіна</t>
  </si>
  <si>
    <t>м. Луганськ, квартал Комарова</t>
  </si>
  <si>
    <t>Кредитний договір (№):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</si>
  <si>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</si>
  <si>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</si>
  <si>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Солідарний боржник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</si>
  <si>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</si>
  <si>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Оптова торгівля деревиною, будівельними матеріалами та санітарно-технічним обладнанням
</t>
  </si>
  <si>
    <t>ПАТ "БАНК ФОРУМ"</t>
  </si>
  <si>
    <t>Місцезнаходження Позичальника (область, місто):</t>
  </si>
  <si>
    <t>місто Луганськ</t>
  </si>
  <si>
    <t>так (АТО)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</si>
  <si>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</si>
  <si>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</si>
  <si>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</si>
  <si>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</si>
  <si>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</si>
  <si>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</si>
  <si>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</si>
  <si>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</si>
  <si>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1. Квартира заг.площею 67,4 кв.м., житлова 38,4 кв.м 
2. Квартира  загальною площею 32,7 кв.м., житлова 16,4 кв.м.</t>
  </si>
  <si>
    <t>Квартира загальною площею 50,8 кв. м., житловою площею 24,5 кв. м.</t>
  </si>
  <si>
    <t>Двокімнатна квартира загальною площею 58,2 кв. м., житловою площею 31,3 кв. м.</t>
  </si>
  <si>
    <t>Будівельні матеріали у кількості 23 позицій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</si>
  <si>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</si>
  <si>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</si>
  <si>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</si>
  <si>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Фінансова порука юридичної особи</t>
  </si>
  <si>
    <t>Фінансова порука фізичної особи</t>
  </si>
  <si>
    <t>майнова порука фізичної особи</t>
  </si>
  <si>
    <t>майнова порука 3-х фізичних осіб</t>
  </si>
  <si>
    <t>станом на 01.12.2017 року</t>
  </si>
  <si>
    <t>ТОВ "ІТ-Контракт"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</si>
</sst>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_р_."/>
    <numFmt numFmtId="183" formatCode="0.0%"/>
    <numFmt numFmtId="184" formatCode="#,##0_ ;\-#,##0\ "/>
    <numFmt numFmtId="18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32" fillId="0" borderId="0" xfId="42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8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Alignment="1">
      <alignment/>
    </xf>
    <xf numFmtId="3" fontId="0" fillId="0" borderId="15" xfId="0" applyNumberFormat="1" applyFont="1" applyFill="1" applyBorder="1" applyAlignment="1" applyProtection="1">
      <alignment horizontal="right"/>
      <protection/>
    </xf>
    <xf numFmtId="173" fontId="49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wrapText="1"/>
    </xf>
    <xf numFmtId="41" fontId="50" fillId="0" borderId="0" xfId="0" applyNumberFormat="1" applyFont="1" applyBorder="1" applyAlignment="1">
      <alignment wrapText="1"/>
    </xf>
    <xf numFmtId="1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/>
    </xf>
    <xf numFmtId="41" fontId="50" fillId="0" borderId="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top" wrapText="1"/>
      <protection/>
    </xf>
    <xf numFmtId="0" fontId="50" fillId="0" borderId="10" xfId="0" applyFont="1" applyBorder="1" applyAlignment="1">
      <alignment horizontal="center" wrapText="1"/>
    </xf>
    <xf numFmtId="184" fontId="50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41" fontId="50" fillId="0" borderId="10" xfId="0" applyNumberFormat="1" applyFont="1" applyBorder="1" applyAlignment="1">
      <alignment horizontal="center"/>
    </xf>
    <xf numFmtId="184" fontId="50" fillId="0" borderId="10" xfId="0" applyNumberFormat="1" applyFont="1" applyBorder="1" applyAlignment="1">
      <alignment horizontal="center"/>
    </xf>
    <xf numFmtId="185" fontId="0" fillId="0" borderId="10" xfId="62" applyNumberFormat="1" applyFont="1" applyBorder="1" applyAlignment="1">
      <alignment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2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43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6.jpeg" /><Relationship Id="rId36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13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552450</xdr:colOff>
      <xdr:row>13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81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5</xdr:col>
      <xdr:colOff>552450</xdr:colOff>
      <xdr:row>26</xdr:row>
      <xdr:rowOff>152400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857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11</xdr:col>
      <xdr:colOff>552450</xdr:colOff>
      <xdr:row>26</xdr:row>
      <xdr:rowOff>152400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2857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552450</xdr:colOff>
      <xdr:row>39</xdr:row>
      <xdr:rowOff>152400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334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11</xdr:col>
      <xdr:colOff>552450</xdr:colOff>
      <xdr:row>39</xdr:row>
      <xdr:rowOff>152400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5334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5</xdr:col>
      <xdr:colOff>552450</xdr:colOff>
      <xdr:row>52</xdr:row>
      <xdr:rowOff>152400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810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11</xdr:col>
      <xdr:colOff>552450</xdr:colOff>
      <xdr:row>52</xdr:row>
      <xdr:rowOff>152400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7200" y="7810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17</xdr:col>
      <xdr:colOff>552450</xdr:colOff>
      <xdr:row>13</xdr:row>
      <xdr:rowOff>152400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24800" y="381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23</xdr:col>
      <xdr:colOff>552450</xdr:colOff>
      <xdr:row>13</xdr:row>
      <xdr:rowOff>152400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582400" y="381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17</xdr:col>
      <xdr:colOff>552450</xdr:colOff>
      <xdr:row>26</xdr:row>
      <xdr:rowOff>152400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24800" y="2857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23</xdr:col>
      <xdr:colOff>552450</xdr:colOff>
      <xdr:row>26</xdr:row>
      <xdr:rowOff>152400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582400" y="2857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17</xdr:col>
      <xdr:colOff>552450</xdr:colOff>
      <xdr:row>39</xdr:row>
      <xdr:rowOff>152400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24800" y="5334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23</xdr:col>
      <xdr:colOff>552450</xdr:colOff>
      <xdr:row>39</xdr:row>
      <xdr:rowOff>152400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82400" y="5334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17</xdr:col>
      <xdr:colOff>552450</xdr:colOff>
      <xdr:row>52</xdr:row>
      <xdr:rowOff>152400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24800" y="7810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23</xdr:col>
      <xdr:colOff>552450</xdr:colOff>
      <xdr:row>52</xdr:row>
      <xdr:rowOff>152400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582400" y="7810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5</xdr:col>
      <xdr:colOff>552450</xdr:colOff>
      <xdr:row>67</xdr:row>
      <xdr:rowOff>152400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10668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11</xdr:col>
      <xdr:colOff>552450</xdr:colOff>
      <xdr:row>67</xdr:row>
      <xdr:rowOff>152400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67200" y="10668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5</xdr:col>
      <xdr:colOff>552450</xdr:colOff>
      <xdr:row>80</xdr:row>
      <xdr:rowOff>152400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13144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11</xdr:col>
      <xdr:colOff>552450</xdr:colOff>
      <xdr:row>80</xdr:row>
      <xdr:rowOff>152400</xdr:rowOff>
    </xdr:to>
    <xdr:pic>
      <xdr:nvPicPr>
        <xdr:cNvPr id="20" name="Рисунок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67200" y="13144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5</xdr:col>
      <xdr:colOff>552450</xdr:colOff>
      <xdr:row>93</xdr:row>
      <xdr:rowOff>152400</xdr:rowOff>
    </xdr:to>
    <xdr:pic>
      <xdr:nvPicPr>
        <xdr:cNvPr id="21" name="Рисунок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15621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11</xdr:col>
      <xdr:colOff>552450</xdr:colOff>
      <xdr:row>93</xdr:row>
      <xdr:rowOff>152400</xdr:rowOff>
    </xdr:to>
    <xdr:pic>
      <xdr:nvPicPr>
        <xdr:cNvPr id="22" name="Рисунок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67200" y="15621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5</xdr:col>
      <xdr:colOff>552450</xdr:colOff>
      <xdr:row>106</xdr:row>
      <xdr:rowOff>152400</xdr:rowOff>
    </xdr:to>
    <xdr:pic>
      <xdr:nvPicPr>
        <xdr:cNvPr id="23" name="Рисунок 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18097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108</xdr:row>
      <xdr:rowOff>0</xdr:rowOff>
    </xdr:from>
    <xdr:to>
      <xdr:col>11</xdr:col>
      <xdr:colOff>514350</xdr:colOff>
      <xdr:row>119</xdr:row>
      <xdr:rowOff>152400</xdr:rowOff>
    </xdr:to>
    <xdr:pic>
      <xdr:nvPicPr>
        <xdr:cNvPr id="24" name="Рисунок 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29100" y="20574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5</xdr:col>
      <xdr:colOff>552450</xdr:colOff>
      <xdr:row>119</xdr:row>
      <xdr:rowOff>152400</xdr:rowOff>
    </xdr:to>
    <xdr:pic>
      <xdr:nvPicPr>
        <xdr:cNvPr id="25" name="Рисунок 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20574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11</xdr:col>
      <xdr:colOff>552450</xdr:colOff>
      <xdr:row>106</xdr:row>
      <xdr:rowOff>152400</xdr:rowOff>
    </xdr:to>
    <xdr:pic>
      <xdr:nvPicPr>
        <xdr:cNvPr id="26" name="Рисунок 3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67200" y="18097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17</xdr:col>
      <xdr:colOff>552450</xdr:colOff>
      <xdr:row>67</xdr:row>
      <xdr:rowOff>152400</xdr:rowOff>
    </xdr:to>
    <xdr:pic>
      <xdr:nvPicPr>
        <xdr:cNvPr id="27" name="Рисунок 3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924800" y="10668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23</xdr:col>
      <xdr:colOff>552450</xdr:colOff>
      <xdr:row>67</xdr:row>
      <xdr:rowOff>152400</xdr:rowOff>
    </xdr:to>
    <xdr:pic>
      <xdr:nvPicPr>
        <xdr:cNvPr id="28" name="Рисунок 3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582400" y="10668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17</xdr:col>
      <xdr:colOff>552450</xdr:colOff>
      <xdr:row>80</xdr:row>
      <xdr:rowOff>152400</xdr:rowOff>
    </xdr:to>
    <xdr:pic>
      <xdr:nvPicPr>
        <xdr:cNvPr id="29" name="Рисунок 3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924800" y="13144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69</xdr:row>
      <xdr:rowOff>0</xdr:rowOff>
    </xdr:from>
    <xdr:to>
      <xdr:col>23</xdr:col>
      <xdr:colOff>552450</xdr:colOff>
      <xdr:row>80</xdr:row>
      <xdr:rowOff>152400</xdr:rowOff>
    </xdr:to>
    <xdr:pic>
      <xdr:nvPicPr>
        <xdr:cNvPr id="30" name="Рисунок 3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582400" y="13144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17</xdr:col>
      <xdr:colOff>552450</xdr:colOff>
      <xdr:row>93</xdr:row>
      <xdr:rowOff>152400</xdr:rowOff>
    </xdr:to>
    <xdr:pic>
      <xdr:nvPicPr>
        <xdr:cNvPr id="31" name="Рисунок 3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924800" y="15621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23</xdr:col>
      <xdr:colOff>552450</xdr:colOff>
      <xdr:row>93</xdr:row>
      <xdr:rowOff>152400</xdr:rowOff>
    </xdr:to>
    <xdr:pic>
      <xdr:nvPicPr>
        <xdr:cNvPr id="32" name="Рисунок 4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582400" y="15621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17</xdr:col>
      <xdr:colOff>552450</xdr:colOff>
      <xdr:row>106</xdr:row>
      <xdr:rowOff>152400</xdr:rowOff>
    </xdr:to>
    <xdr:pic>
      <xdr:nvPicPr>
        <xdr:cNvPr id="33" name="Рисунок 4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924800" y="18097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23</xdr:col>
      <xdr:colOff>552450</xdr:colOff>
      <xdr:row>106</xdr:row>
      <xdr:rowOff>152400</xdr:rowOff>
    </xdr:to>
    <xdr:pic>
      <xdr:nvPicPr>
        <xdr:cNvPr id="34" name="Рисунок 4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582400" y="180975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17</xdr:col>
      <xdr:colOff>552450</xdr:colOff>
      <xdr:row>119</xdr:row>
      <xdr:rowOff>152400</xdr:rowOff>
    </xdr:to>
    <xdr:pic>
      <xdr:nvPicPr>
        <xdr:cNvPr id="35" name="Рисунок 4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924800" y="20574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23</xdr:col>
      <xdr:colOff>552450</xdr:colOff>
      <xdr:row>119</xdr:row>
      <xdr:rowOff>152400</xdr:rowOff>
    </xdr:to>
    <xdr:pic>
      <xdr:nvPicPr>
        <xdr:cNvPr id="36" name="Рисунок 4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582400" y="20574000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056;&#1057;&#1050;\BANKS\&#1047;&#1040;&#1071;&#1042;&#1050;&#1048;%20&#1042;%20&#1056;&#1040;&#1041;&#1054;&#1058;&#1045;\&#1051;&#1072;&#1074;&#1088;&#1077;&#1085;&#1077;&#1085;&#1082;&#1086;\&#1060;&#1054;&#1056;&#1059;&#1052;%2014%2003%202017_&#1044;&#1086;&#1085;&#1084;&#1077;&#1090;&#1110;&#1085;&#1076;&#1072;&#1089;&#1090;&#1088;&#1110;_&#1053;&#1072;&#1076;&#1110;&#1103;\&#1085;&#1072;%2001%2005%202017\2017%2005%2001%20&#1055;&#1072;&#1089;&#1087;&#1086;&#1088;&#1090;_&#1042;&#1057;&#1045;&#1057;&#1051;&#1040;&#1042;-&#1051;&#1059;&#1043;&#1040;&#1053;&#1057;&#1068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5">
          <cell r="D45" t="str">
            <v>так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90" zoomScaleNormal="90" zoomScalePageLayoutView="0" workbookViewId="0" topLeftCell="A1">
      <selection activeCell="C19" sqref="C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4.8515625" style="0" customWidth="1"/>
    <col min="10" max="10" width="12.2812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100" t="s">
        <v>4</v>
      </c>
      <c r="C1" s="101"/>
      <c r="D1" s="101"/>
      <c r="E1" s="101"/>
      <c r="F1" s="101"/>
      <c r="G1" s="101"/>
      <c r="H1" s="101"/>
      <c r="I1" s="101"/>
      <c r="J1" s="102"/>
      <c r="K1" s="5"/>
      <c r="L1" s="5"/>
      <c r="M1" s="5"/>
    </row>
    <row r="2" spans="1:13" ht="15" customHeight="1">
      <c r="A2" s="4"/>
      <c r="B2" s="103"/>
      <c r="C2" s="104"/>
      <c r="D2" s="104"/>
      <c r="E2" s="104"/>
      <c r="F2" s="104"/>
      <c r="G2" s="104"/>
      <c r="H2" s="104"/>
      <c r="I2" s="104"/>
      <c r="J2" s="105"/>
      <c r="K2" s="5"/>
      <c r="L2" s="5"/>
      <c r="M2" s="5"/>
    </row>
    <row r="3" spans="1:13" ht="15.75">
      <c r="A3" s="4"/>
      <c r="B3" s="21" t="s">
        <v>5</v>
      </c>
      <c r="C3" s="106" t="s">
        <v>92</v>
      </c>
      <c r="D3" s="107"/>
      <c r="E3" s="108"/>
      <c r="F3" s="108"/>
      <c r="G3" s="108"/>
      <c r="H3" s="108"/>
      <c r="I3" s="108"/>
      <c r="J3" s="109"/>
      <c r="K3" s="5"/>
      <c r="L3" s="5"/>
      <c r="M3" s="5"/>
    </row>
    <row r="4" spans="1:13" ht="15">
      <c r="A4" s="4"/>
      <c r="B4" s="56" t="s">
        <v>22</v>
      </c>
      <c r="C4" s="57"/>
      <c r="D4" s="6"/>
      <c r="E4" s="58" t="s">
        <v>24</v>
      </c>
      <c r="F4" s="59"/>
      <c r="G4" s="59"/>
      <c r="H4" s="59"/>
      <c r="I4" s="59"/>
      <c r="J4" s="59"/>
      <c r="K4" s="5"/>
      <c r="L4" s="5"/>
      <c r="M4" s="5"/>
    </row>
    <row r="5" spans="1:10" ht="15" customHeight="1">
      <c r="A5" s="4"/>
      <c r="B5" s="32" t="s">
        <v>48</v>
      </c>
      <c r="C5" s="20" t="s">
        <v>69</v>
      </c>
      <c r="D5" s="7"/>
      <c r="E5" s="54" t="s">
        <v>26</v>
      </c>
      <c r="F5" s="55"/>
      <c r="G5" s="60" t="s">
        <v>58</v>
      </c>
      <c r="H5" s="55"/>
      <c r="I5" s="120" t="s">
        <v>51</v>
      </c>
      <c r="J5" s="89" t="str">
        <f>'[1]5.1.'!D45</f>
        <v>так</v>
      </c>
    </row>
    <row r="6" spans="1:10" ht="15" customHeight="1">
      <c r="A6" s="4"/>
      <c r="B6" s="33" t="s">
        <v>63</v>
      </c>
      <c r="C6" s="20" t="s">
        <v>57</v>
      </c>
      <c r="D6" s="7"/>
      <c r="E6" s="116" t="s">
        <v>53</v>
      </c>
      <c r="F6" s="117"/>
      <c r="G6" s="118"/>
      <c r="H6" s="62">
        <f>H11+I11</f>
        <v>969336.53</v>
      </c>
      <c r="I6" s="114"/>
      <c r="J6" s="90"/>
    </row>
    <row r="7" spans="1:10" ht="15">
      <c r="A7" s="4"/>
      <c r="B7" s="33" t="s">
        <v>49</v>
      </c>
      <c r="C7" s="20" t="s">
        <v>11</v>
      </c>
      <c r="D7" s="7"/>
      <c r="E7" s="119" t="s">
        <v>27</v>
      </c>
      <c r="F7" s="117"/>
      <c r="G7" s="118"/>
      <c r="H7" s="22">
        <v>1345</v>
      </c>
      <c r="I7" s="114"/>
      <c r="J7" s="91"/>
    </row>
    <row r="8" spans="1:10" ht="61.5" customHeight="1">
      <c r="A8" s="4"/>
      <c r="B8" s="33" t="s">
        <v>50</v>
      </c>
      <c r="C8" s="74" t="s">
        <v>68</v>
      </c>
      <c r="D8" s="7"/>
      <c r="E8" s="119" t="s">
        <v>42</v>
      </c>
      <c r="F8" s="117"/>
      <c r="G8" s="118"/>
      <c r="H8" s="34" t="s">
        <v>2</v>
      </c>
      <c r="I8" s="115"/>
      <c r="J8" s="92"/>
    </row>
    <row r="9" spans="1:10" ht="39.75" customHeight="1">
      <c r="A9" s="4"/>
      <c r="B9" s="33" t="s">
        <v>52</v>
      </c>
      <c r="C9" s="20" t="s">
        <v>72</v>
      </c>
      <c r="D9" s="7"/>
      <c r="E9" s="83" t="s">
        <v>43</v>
      </c>
      <c r="F9" s="83" t="s">
        <v>44</v>
      </c>
      <c r="G9" s="93" t="s">
        <v>6</v>
      </c>
      <c r="H9" s="83" t="s">
        <v>64</v>
      </c>
      <c r="I9" s="83" t="s">
        <v>65</v>
      </c>
      <c r="J9" s="83" t="s">
        <v>7</v>
      </c>
    </row>
    <row r="10" spans="1:10" ht="24.75" customHeight="1">
      <c r="A10" s="4"/>
      <c r="B10" s="110" t="s">
        <v>70</v>
      </c>
      <c r="C10" s="113" t="s">
        <v>71</v>
      </c>
      <c r="D10" s="7"/>
      <c r="E10" s="84"/>
      <c r="F10" s="84"/>
      <c r="G10" s="94"/>
      <c r="H10" s="84"/>
      <c r="I10" s="84"/>
      <c r="J10" s="84"/>
    </row>
    <row r="11" spans="1:10" ht="15">
      <c r="A11" s="4"/>
      <c r="B11" s="111"/>
      <c r="C11" s="114"/>
      <c r="D11" s="7"/>
      <c r="E11" s="23">
        <v>40662</v>
      </c>
      <c r="F11" s="23">
        <v>41724</v>
      </c>
      <c r="G11" s="24">
        <v>980</v>
      </c>
      <c r="H11" s="25">
        <v>568009.99</v>
      </c>
      <c r="I11" s="25">
        <v>401326.54</v>
      </c>
      <c r="J11" s="26">
        <v>0.205</v>
      </c>
    </row>
    <row r="12" spans="1:10" ht="15">
      <c r="A12" s="4"/>
      <c r="B12" s="111"/>
      <c r="C12" s="114"/>
      <c r="D12" s="12"/>
      <c r="E12" s="23"/>
      <c r="F12" s="23"/>
      <c r="G12" s="24"/>
      <c r="H12" s="25" t="s">
        <v>12</v>
      </c>
      <c r="I12" s="25" t="s">
        <v>12</v>
      </c>
      <c r="J12" s="26" t="s">
        <v>12</v>
      </c>
    </row>
    <row r="13" spans="1:10" ht="15">
      <c r="A13" s="4"/>
      <c r="B13" s="112"/>
      <c r="C13" s="115"/>
      <c r="D13" s="12"/>
      <c r="E13" s="23" t="s">
        <v>12</v>
      </c>
      <c r="F13" s="23"/>
      <c r="G13" s="24" t="s">
        <v>12</v>
      </c>
      <c r="H13" s="25" t="s">
        <v>12</v>
      </c>
      <c r="I13" s="25" t="s">
        <v>12</v>
      </c>
      <c r="J13" s="26" t="s">
        <v>12</v>
      </c>
    </row>
    <row r="14" spans="1:10" ht="15">
      <c r="A14" s="4"/>
      <c r="B14" s="35"/>
      <c r="C14" s="36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95" t="s">
        <v>23</v>
      </c>
      <c r="C15" s="96"/>
      <c r="D15" s="37"/>
      <c r="E15" s="97" t="s">
        <v>25</v>
      </c>
      <c r="F15" s="98"/>
      <c r="G15" s="98"/>
      <c r="H15" s="98"/>
      <c r="I15" s="98"/>
      <c r="J15" s="99"/>
    </row>
    <row r="16" spans="1:10" ht="30">
      <c r="A16" s="4"/>
      <c r="B16" s="38" t="s">
        <v>21</v>
      </c>
      <c r="C16" s="45" t="s">
        <v>3</v>
      </c>
      <c r="D16" s="8"/>
      <c r="E16" s="87" t="s">
        <v>35</v>
      </c>
      <c r="F16" s="88"/>
      <c r="G16" s="47" t="s">
        <v>45</v>
      </c>
      <c r="H16" s="47" t="s">
        <v>46</v>
      </c>
      <c r="I16" s="47" t="s">
        <v>8</v>
      </c>
      <c r="J16" s="39"/>
    </row>
    <row r="17" spans="1:10" ht="19.5" customHeight="1">
      <c r="A17" s="4"/>
      <c r="B17" s="38" t="s">
        <v>36</v>
      </c>
      <c r="C17" s="46">
        <v>41897</v>
      </c>
      <c r="D17" s="9"/>
      <c r="E17" s="85" t="s">
        <v>28</v>
      </c>
      <c r="F17" s="86"/>
      <c r="G17" s="63"/>
      <c r="H17" s="63"/>
      <c r="I17" s="40" t="s">
        <v>9</v>
      </c>
      <c r="J17" s="41" t="s">
        <v>0</v>
      </c>
    </row>
    <row r="18" spans="1:10" ht="15">
      <c r="A18" s="4"/>
      <c r="B18" s="38" t="s">
        <v>37</v>
      </c>
      <c r="C18" s="46">
        <v>41908</v>
      </c>
      <c r="D18" s="9"/>
      <c r="E18" s="85" t="s">
        <v>29</v>
      </c>
      <c r="F18" s="86"/>
      <c r="G18" s="63"/>
      <c r="H18" s="63"/>
      <c r="I18" s="40" t="s">
        <v>9</v>
      </c>
      <c r="J18" s="41" t="s">
        <v>0</v>
      </c>
    </row>
    <row r="19" spans="1:10" ht="15">
      <c r="A19" s="4"/>
      <c r="B19" s="38" t="s">
        <v>38</v>
      </c>
      <c r="C19" s="45" t="s">
        <v>56</v>
      </c>
      <c r="D19" s="9"/>
      <c r="E19" s="85" t="s">
        <v>30</v>
      </c>
      <c r="F19" s="86"/>
      <c r="G19" s="63"/>
      <c r="H19" s="63">
        <v>2382345.77</v>
      </c>
      <c r="I19" s="40" t="s">
        <v>9</v>
      </c>
      <c r="J19" s="41" t="s">
        <v>0</v>
      </c>
    </row>
    <row r="20" spans="1:10" ht="12.75" customHeight="1">
      <c r="A20" s="4"/>
      <c r="B20" s="38" t="s">
        <v>39</v>
      </c>
      <c r="C20" s="68" t="s">
        <v>3</v>
      </c>
      <c r="D20" s="9"/>
      <c r="E20" s="85" t="s">
        <v>31</v>
      </c>
      <c r="F20" s="86"/>
      <c r="G20" s="63"/>
      <c r="H20" s="63"/>
      <c r="I20" s="40" t="s">
        <v>9</v>
      </c>
      <c r="J20" s="41" t="s">
        <v>0</v>
      </c>
    </row>
    <row r="21" spans="1:10" ht="15">
      <c r="A21" s="4"/>
      <c r="B21" s="38" t="s">
        <v>40</v>
      </c>
      <c r="C21" s="46" t="s">
        <v>56</v>
      </c>
      <c r="D21" s="9"/>
      <c r="E21" s="85" t="s">
        <v>33</v>
      </c>
      <c r="F21" s="86"/>
      <c r="G21" s="63">
        <v>1515406.77</v>
      </c>
      <c r="H21" s="63"/>
      <c r="I21" s="40" t="s">
        <v>9</v>
      </c>
      <c r="J21" s="41" t="s">
        <v>0</v>
      </c>
    </row>
    <row r="22" spans="1:10" ht="15" customHeight="1">
      <c r="A22" s="4"/>
      <c r="B22" s="38" t="s">
        <v>41</v>
      </c>
      <c r="C22" s="45" t="s">
        <v>56</v>
      </c>
      <c r="D22" s="9"/>
      <c r="E22" s="85" t="s">
        <v>32</v>
      </c>
      <c r="F22" s="86"/>
      <c r="G22" s="63"/>
      <c r="H22" s="63"/>
      <c r="I22" s="40" t="s">
        <v>9</v>
      </c>
      <c r="J22" s="41" t="s">
        <v>0</v>
      </c>
    </row>
    <row r="23" spans="1:10" ht="15.75" customHeight="1">
      <c r="A23" s="4"/>
      <c r="B23" s="38" t="s">
        <v>47</v>
      </c>
      <c r="C23" s="46" t="s">
        <v>56</v>
      </c>
      <c r="D23" s="9"/>
      <c r="E23" s="85" t="s">
        <v>34</v>
      </c>
      <c r="F23" s="86"/>
      <c r="G23" s="63"/>
      <c r="H23" s="63"/>
      <c r="I23" s="40" t="s">
        <v>9</v>
      </c>
      <c r="J23" s="41" t="s">
        <v>0</v>
      </c>
    </row>
    <row r="24" spans="1:10" ht="15">
      <c r="A24" s="1"/>
      <c r="B24" s="42"/>
      <c r="C24" s="42"/>
      <c r="D24" s="42"/>
      <c r="E24" s="85" t="s">
        <v>20</v>
      </c>
      <c r="F24" s="86"/>
      <c r="G24" s="19">
        <f>SUM(G17:G23)</f>
        <v>1515406.77</v>
      </c>
      <c r="H24" s="19">
        <v>2382345.77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15">
      <c r="A26" s="1"/>
      <c r="B26" s="64"/>
      <c r="C26" s="64"/>
      <c r="D26" s="64"/>
      <c r="E26" s="65"/>
      <c r="F26" s="48"/>
      <c r="G26" s="49"/>
      <c r="H26" s="49"/>
      <c r="I26" s="49"/>
      <c r="J26" s="49"/>
    </row>
    <row r="27" spans="1:10" ht="15">
      <c r="A27" s="1"/>
      <c r="B27" s="64"/>
      <c r="C27" s="64"/>
      <c r="D27" s="64"/>
      <c r="E27" s="65"/>
      <c r="F27" s="48"/>
      <c r="G27" s="49"/>
      <c r="H27" s="49"/>
      <c r="I27" s="49"/>
      <c r="J27" s="49"/>
    </row>
    <row r="28" spans="1:10" ht="38.25" customHeight="1">
      <c r="A28" s="1"/>
      <c r="B28" s="66"/>
      <c r="C28" s="67"/>
      <c r="D28" s="67"/>
      <c r="E28" s="67"/>
      <c r="F28" s="61"/>
      <c r="H28" s="61"/>
      <c r="I28" s="49"/>
      <c r="J28" s="49"/>
    </row>
    <row r="29" spans="9:10" ht="15">
      <c r="I29" s="49"/>
      <c r="J29" s="49"/>
    </row>
    <row r="30" spans="9:10" ht="15"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</sheetData>
  <sheetProtection/>
  <mergeCells count="26">
    <mergeCell ref="B15:C15"/>
    <mergeCell ref="E15:J15"/>
    <mergeCell ref="B1:J2"/>
    <mergeCell ref="C3:J3"/>
    <mergeCell ref="B10:B13"/>
    <mergeCell ref="C10:C13"/>
    <mergeCell ref="E6:G6"/>
    <mergeCell ref="E7:G7"/>
    <mergeCell ref="E8:G8"/>
    <mergeCell ref="I5:I8"/>
    <mergeCell ref="J5:J8"/>
    <mergeCell ref="J9:J10"/>
    <mergeCell ref="I9:I10"/>
    <mergeCell ref="H9:H10"/>
    <mergeCell ref="G9:G10"/>
    <mergeCell ref="F9:F10"/>
    <mergeCell ref="E9:E10"/>
    <mergeCell ref="E22:F22"/>
    <mergeCell ref="E23:F23"/>
    <mergeCell ref="E24:F24"/>
    <mergeCell ref="E16:F16"/>
    <mergeCell ref="E17:F17"/>
    <mergeCell ref="E18:F18"/>
    <mergeCell ref="E19:F19"/>
    <mergeCell ref="E20:F20"/>
    <mergeCell ref="E21:F21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9.421875" style="0" customWidth="1"/>
    <col min="2" max="2" width="38.00390625" style="0" customWidth="1"/>
    <col min="3" max="3" width="26.8515625" style="0" customWidth="1"/>
    <col min="4" max="4" width="24.7109375" style="0" customWidth="1"/>
    <col min="5" max="5" width="25.28125" style="0" customWidth="1"/>
  </cols>
  <sheetData>
    <row r="1" ht="15">
      <c r="A1" s="3" t="s">
        <v>73</v>
      </c>
    </row>
    <row r="2" spans="1:23" ht="15">
      <c r="A2" s="17" t="s">
        <v>74</v>
      </c>
      <c r="B2" s="75" t="s">
        <v>71</v>
      </c>
      <c r="C2" s="75" t="s">
        <v>71</v>
      </c>
      <c r="D2" s="75" t="s">
        <v>71</v>
      </c>
      <c r="E2" s="75" t="s">
        <v>71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5">
      <c r="A3" s="11" t="s">
        <v>75</v>
      </c>
      <c r="B3" s="76">
        <v>413117</v>
      </c>
      <c r="C3" s="76">
        <v>381526</v>
      </c>
      <c r="D3" s="76">
        <v>485199</v>
      </c>
      <c r="E3" s="76">
        <v>626162.21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3" ht="15">
      <c r="A4" s="11" t="s">
        <v>76</v>
      </c>
      <c r="B4" s="77">
        <v>41684</v>
      </c>
      <c r="C4" s="77">
        <v>41684</v>
      </c>
      <c r="D4" s="77">
        <v>41684</v>
      </c>
      <c r="E4" s="77">
        <v>41654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5">
      <c r="A5" s="11" t="s">
        <v>77</v>
      </c>
      <c r="B5" s="76">
        <f>308891+208005</f>
        <v>516896</v>
      </c>
      <c r="C5" s="76">
        <v>383203</v>
      </c>
      <c r="D5" s="76">
        <v>483736</v>
      </c>
      <c r="E5" s="76">
        <v>1515406.77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ht="22.5">
      <c r="A6" s="11" t="s">
        <v>78</v>
      </c>
      <c r="B6" s="75" t="s">
        <v>59</v>
      </c>
      <c r="C6" s="75" t="s">
        <v>59</v>
      </c>
      <c r="D6" s="75" t="s">
        <v>59</v>
      </c>
      <c r="E6" s="75" t="s">
        <v>60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s="27" customFormat="1" ht="41.25" customHeight="1">
      <c r="A7" s="18" t="s">
        <v>79</v>
      </c>
      <c r="B7" s="78" t="s">
        <v>81</v>
      </c>
      <c r="C7" s="78" t="s">
        <v>82</v>
      </c>
      <c r="D7" s="78" t="s">
        <v>83</v>
      </c>
      <c r="E7" s="78" t="s">
        <v>84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3" ht="33.75">
      <c r="A8" s="18" t="s">
        <v>80</v>
      </c>
      <c r="B8" s="75" t="s">
        <v>2</v>
      </c>
      <c r="C8" s="75" t="s">
        <v>2</v>
      </c>
      <c r="D8" s="75" t="s">
        <v>2</v>
      </c>
      <c r="E8" s="75" t="s">
        <v>2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47.00390625" style="0" customWidth="1"/>
    <col min="2" max="2" width="15.8515625" style="0" customWidth="1"/>
    <col min="3" max="3" width="16.8515625" style="0" customWidth="1"/>
    <col min="4" max="4" width="16.421875" style="0" customWidth="1"/>
    <col min="5" max="5" width="17.28125" style="0" customWidth="1"/>
    <col min="6" max="6" width="18.57421875" style="0" customWidth="1"/>
  </cols>
  <sheetData>
    <row r="1" spans="1:24" ht="15">
      <c r="A1" s="16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>
      <c r="A2" s="11" t="s">
        <v>85</v>
      </c>
      <c r="B2" s="79" t="s">
        <v>56</v>
      </c>
      <c r="C2" s="79" t="s">
        <v>56</v>
      </c>
      <c r="D2" s="79" t="s">
        <v>2</v>
      </c>
      <c r="E2" s="79" t="s">
        <v>2</v>
      </c>
      <c r="F2" s="79" t="s">
        <v>2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s="27" customFormat="1" ht="27.75" customHeight="1">
      <c r="A3" s="10" t="s">
        <v>86</v>
      </c>
      <c r="B3" s="78" t="s">
        <v>88</v>
      </c>
      <c r="C3" s="78" t="s">
        <v>89</v>
      </c>
      <c r="D3" s="78" t="s">
        <v>90</v>
      </c>
      <c r="E3" s="78" t="s">
        <v>90</v>
      </c>
      <c r="F3" s="78" t="s">
        <v>91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5">
      <c r="A4" s="10" t="s">
        <v>87</v>
      </c>
      <c r="B4" s="80" t="s">
        <v>66</v>
      </c>
      <c r="C4" s="80" t="s">
        <v>66</v>
      </c>
      <c r="D4" s="81">
        <v>516896</v>
      </c>
      <c r="E4" s="81">
        <v>383203</v>
      </c>
      <c r="F4" s="81">
        <v>483736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8" sqref="C8:C15"/>
    </sheetView>
  </sheetViews>
  <sheetFormatPr defaultColWidth="9.140625" defaultRowHeight="15"/>
  <cols>
    <col min="1" max="1" width="10.00390625" style="0" customWidth="1"/>
    <col min="2" max="2" width="19.8515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121" t="s">
        <v>54</v>
      </c>
      <c r="B1" s="121"/>
      <c r="C1" s="50" t="s">
        <v>55</v>
      </c>
    </row>
    <row r="2" spans="1:3" ht="15" customHeight="1">
      <c r="A2" s="121" t="s">
        <v>10</v>
      </c>
      <c r="B2" s="121"/>
      <c r="C2" s="51">
        <v>42156</v>
      </c>
    </row>
    <row r="3" spans="1:3" ht="30" customHeight="1">
      <c r="A3" s="121" t="s">
        <v>67</v>
      </c>
      <c r="B3" s="121"/>
      <c r="C3" s="52">
        <v>353089.147</v>
      </c>
    </row>
    <row r="6" spans="1:6" ht="15">
      <c r="A6" s="122" t="s">
        <v>14</v>
      </c>
      <c r="B6" s="122"/>
      <c r="C6" s="122"/>
      <c r="D6" s="122"/>
      <c r="E6" s="122"/>
      <c r="F6" s="122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7" ht="15">
      <c r="A8" s="2">
        <v>1</v>
      </c>
      <c r="B8" s="14">
        <v>42922</v>
      </c>
      <c r="C8" s="82">
        <v>901066.39</v>
      </c>
      <c r="D8" s="15"/>
      <c r="E8" s="13"/>
      <c r="F8" s="2" t="s">
        <v>93</v>
      </c>
      <c r="G8" s="53"/>
    </row>
    <row r="9" spans="1:7" ht="15">
      <c r="A9" s="2">
        <v>2</v>
      </c>
      <c r="B9" s="14">
        <v>42936</v>
      </c>
      <c r="C9" s="82">
        <v>810959.75</v>
      </c>
      <c r="D9" s="15"/>
      <c r="E9" s="13"/>
      <c r="F9" s="2" t="s">
        <v>93</v>
      </c>
      <c r="G9" s="53"/>
    </row>
    <row r="10" spans="1:7" ht="15">
      <c r="A10" s="2">
        <v>3</v>
      </c>
      <c r="B10" s="14">
        <v>42950</v>
      </c>
      <c r="C10" s="82">
        <v>720853.11</v>
      </c>
      <c r="D10" s="15"/>
      <c r="E10" s="13"/>
      <c r="F10" s="2" t="s">
        <v>93</v>
      </c>
      <c r="G10" s="53"/>
    </row>
    <row r="11" spans="1:6" ht="15">
      <c r="A11" s="2">
        <v>4</v>
      </c>
      <c r="B11" s="14">
        <v>42964</v>
      </c>
      <c r="C11" s="82">
        <v>630746.47</v>
      </c>
      <c r="D11" s="15"/>
      <c r="E11" s="13"/>
      <c r="F11" s="2" t="s">
        <v>93</v>
      </c>
    </row>
    <row r="12" spans="1:6" ht="15">
      <c r="A12" s="2">
        <v>5</v>
      </c>
      <c r="B12" s="14">
        <v>42979</v>
      </c>
      <c r="C12" s="82">
        <v>540639.83</v>
      </c>
      <c r="D12" s="15"/>
      <c r="E12" s="13"/>
      <c r="F12" s="2" t="s">
        <v>93</v>
      </c>
    </row>
    <row r="13" spans="1:6" ht="15">
      <c r="A13" s="2">
        <v>6</v>
      </c>
      <c r="B13" s="14">
        <v>42993</v>
      </c>
      <c r="C13" s="82">
        <v>450533.2</v>
      </c>
      <c r="D13" s="15"/>
      <c r="E13" s="13"/>
      <c r="F13" s="2" t="s">
        <v>93</v>
      </c>
    </row>
    <row r="14" spans="1:6" ht="15">
      <c r="A14" s="2">
        <v>7</v>
      </c>
      <c r="B14" s="14">
        <v>43007</v>
      </c>
      <c r="C14" s="82">
        <v>360426.56</v>
      </c>
      <c r="D14" s="15"/>
      <c r="E14" s="13"/>
      <c r="F14" s="2" t="s">
        <v>93</v>
      </c>
    </row>
    <row r="15" spans="1:6" ht="15">
      <c r="A15" s="2">
        <v>8</v>
      </c>
      <c r="B15" s="14">
        <v>43021</v>
      </c>
      <c r="C15" s="82">
        <v>270319.92</v>
      </c>
      <c r="D15" s="15"/>
      <c r="E15" s="13"/>
      <c r="F15" s="2" t="s">
        <v>93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91">
      <selection activeCell="N1" sqref="N1"/>
    </sheetView>
  </sheetViews>
  <sheetFormatPr defaultColWidth="9.140625" defaultRowHeight="15"/>
  <sheetData>
    <row r="1" spans="1:13" ht="15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55" spans="2:14" ht="15">
      <c r="B55" t="s">
        <v>61</v>
      </c>
      <c r="N55" t="s">
        <v>62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2017-03-02T08:30:36Z</cp:lastPrinted>
  <dcterms:created xsi:type="dcterms:W3CDTF">2015-10-12T12:03:25Z</dcterms:created>
  <dcterms:modified xsi:type="dcterms:W3CDTF">2018-01-09T07:16:32Z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