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8_31 Надра Юр.особи_73 Кред.дог\_ППА\"/>
    </mc:Choice>
  </mc:AlternateContent>
  <bookViews>
    <workbookView xWindow="645" yWindow="285" windowWidth="19320" windowHeight="9015" activeTab="3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4" i="9" l="1"/>
  <c r="C13" i="9"/>
  <c r="C12" i="9"/>
  <c r="C11" i="9"/>
  <c r="C10" i="9"/>
  <c r="C9" i="9"/>
  <c r="C8" i="9"/>
</calcChain>
</file>

<file path=xl/sharedStrings.xml><?xml version="1.0" encoding="utf-8"?>
<sst xmlns="http://schemas.openxmlformats.org/spreadsheetml/2006/main" count="162" uniqueCount="101">
  <si>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</si>
  <si>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</si>
  <si>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</si>
  <si>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</si>
  <si>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</si>
  <si>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</si>
  <si>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</si>
  <si>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</si>
  <si>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</si>
  <si>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</si>
  <si>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</si>
  <si>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</si>
  <si>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</si>
  <si>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</si>
  <si>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</si>
  <si>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</si>
  <si>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</si>
  <si>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</si>
  <si>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</si>
  <si>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</si>
  <si>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</si>
  <si>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</si>
  <si>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</si>
  <si>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</si>
  <si>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</si>
  <si>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</si>
  <si>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</si>
  <si>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</si>
  <si>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</si>
  <si>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</si>
  <si>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</si>
  <si>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</si>
  <si>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</si>
  <si>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</si>
  <si>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</si>
  <si>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</si>
  <si>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</si>
  <si>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</si>
  <si>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</si>
  <si>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</si>
  <si>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</si>
  <si>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</si>
  <si>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</si>
  <si>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</si>
  <si>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</si>
  <si>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</si>
  <si>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</si>
  <si>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</si>
  <si>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</si>
  <si>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</si>
  <si>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</si>
  <si>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</si>
  <si>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</si>
  <si>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</si>
  <si>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</si>
  <si>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</si>
  <si>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</si>
  <si>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</si>
  <si>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</si>
  <si>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</si>
  <si>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</si>
  <si>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</si>
  <si>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</si>
  <si>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</si>
  <si>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</si>
  <si>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</si>
  <si>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</si>
  <si>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</si>
  <si>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</si>
  <si>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</si>
  <si>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</si>
  <si>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</si>
  <si>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</si>
  <si>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</si>
  <si>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</si>
  <si>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Наявні КД та ДЗ</t>
  </si>
  <si>
    <t>Житомирська обл.</t>
  </si>
  <si>
    <t>неспеціалізована оптова торгівля продуктами харчування, напоями та тютюновими виробами</t>
  </si>
  <si>
    <t xml:space="preserve"> нерухомість</t>
  </si>
  <si>
    <t xml:space="preserve"> рухоме майно</t>
  </si>
  <si>
    <t>Кредитний договір про надання кредитний лінії з вільним режимом кредитування</t>
  </si>
  <si>
    <t>н/д</t>
  </si>
  <si>
    <t xml:space="preserve">1123779,34
</t>
  </si>
  <si>
    <t>Рішення ВД Фонду №623 від 06.12.2017   р. (рішення НБУ №8-рш від 11.01.2018  р.)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</si>
  <si>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</si>
  <si>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</si>
  <si>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</si>
  <si>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</si>
  <si>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</si>
  <si>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</si>
  <si>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</si>
  <si>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</si>
  <si>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Українська універсальна біржа</t>
  </si>
  <si>
    <t>07/11/2007/980-Л/21</t>
  </si>
  <si>
    <t>станом на 01.07.2018 року</t>
  </si>
  <si>
    <t xml:space="preserve"> </t>
  </si>
  <si>
    <t>Житомирська обл., м. Бердичів, вул. Шелушкова</t>
  </si>
  <si>
    <t xml:space="preserve">Перебуває в стані припинення з 08.09.2015 </t>
  </si>
  <si>
    <t>фінансова порука фізичної особи</t>
  </si>
  <si>
    <t xml:space="preserve">ГАЗ 3307, д.н. АМ 0907 АН, 2001 р.в.; ГАЗ 3309, д.н. АМ 0341 АІ, 2006 р.в.; ГАЗ 3309, д.н. АМ 0342 АІ, 2006 р.в.; ГАЗ 3309, д.н. АМ 0339 АІ, 2006 р.в.; ЗАЗ 110557, д.н. АМ 3677 АК, 2003 р.в.; ГАЗ 3307, д.н. АМ 5384 АК, 2003 р.в.; ГАЗ 3307, д.н. АМ 5383 АК. 2003 р.в.; 
Виробниче обладнання: лінія для жарки і упаковки насіння (2 од.); установка компресорна СБ 4/С-100АВ 360 (2 од.); обладнання для упаковки насіння (2 од.); охолоджувач з живленням, піч жаровочна (2 од.)
заставне майно (ТЗ в кількості 7 од.) реалізовано за ціною 46 383, 70 грн. 
</t>
  </si>
  <si>
    <t xml:space="preserve">нежитлова будівля, трансформаторна, з цегли, літ. «Н-1», площею 18, 7 м2;
будівля майстерні, з цегли, літ. «Б-2», площею 1 356, 3 м2;
вагова, з цегли, літ. «К-1», площею 30 м2,  
16.07.2012 року – іпотечне майно було реалізовано частково:
- трансформаторна – 30 069, 00 грн.;
- майстерня – 553 196, 50 грн.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</si>
</sst>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3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 applyAlignment="1" applyProtection="1">
      <alignment horizontal="center"/>
    </xf>
    <xf numFmtId="0" fontId="3" fillId="5" borderId="1" xfId="0" applyFont="1" applyFill="1" applyBorder="1"/>
    <xf numFmtId="164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65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0" fillId="5" borderId="1" xfId="0" applyFill="1" applyBorder="1"/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15" fillId="5" borderId="1" xfId="0" applyFont="1" applyFill="1" applyBorder="1" applyAlignment="1">
      <alignment horizontal="center" vertical="center" wrapText="1"/>
    </xf>
    <xf numFmtId="14" fontId="15" fillId="5" borderId="1" xfId="0" applyNumberFormat="1" applyFont="1" applyFill="1" applyBorder="1" applyAlignment="1">
      <alignment horizontal="center" vertical="center"/>
    </xf>
    <xf numFmtId="166" fontId="15" fillId="0" borderId="1" xfId="3" applyNumberFormat="1" applyFont="1" applyBorder="1" applyAlignment="1">
      <alignment horizontal="center" vertical="center"/>
    </xf>
    <xf numFmtId="9" fontId="15" fillId="0" borderId="1" xfId="4" applyFont="1" applyBorder="1" applyAlignment="1">
      <alignment horizontal="center" vertical="center"/>
    </xf>
    <xf numFmtId="164" fontId="15" fillId="0" borderId="1" xfId="3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/>
    <xf numFmtId="164" fontId="0" fillId="3" borderId="1" xfId="3" applyNumberFormat="1" applyFont="1" applyFill="1" applyBorder="1"/>
    <xf numFmtId="9" fontId="0" fillId="3" borderId="1" xfId="4" applyFont="1" applyFill="1" applyBorder="1"/>
    <xf numFmtId="0" fontId="11" fillId="0" borderId="1" xfId="0" applyFont="1" applyBorder="1" applyAlignment="1">
      <alignment horizontal="center" vertical="top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3" fillId="3" borderId="8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4" fontId="0" fillId="5" borderId="1" xfId="0" applyNumberFormat="1" applyFill="1" applyBorder="1" applyAlignment="1">
      <alignment horizontal="left"/>
    </xf>
    <xf numFmtId="4" fontId="0" fillId="4" borderId="3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opLeftCell="A2" zoomScale="90" zoomScaleNormal="90" workbookViewId="0">
      <selection activeCell="H6" sqref="H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98" t="s">
        <v>4</v>
      </c>
      <c r="C1" s="99"/>
      <c r="D1" s="99"/>
      <c r="E1" s="99"/>
      <c r="F1" s="99"/>
      <c r="G1" s="99"/>
      <c r="H1" s="99"/>
      <c r="I1" s="99"/>
      <c r="J1" s="100"/>
      <c r="K1" s="5"/>
      <c r="L1" s="5"/>
      <c r="M1" s="5"/>
    </row>
    <row r="2" spans="1:13" x14ac:dyDescent="0.25">
      <c r="A2" s="4"/>
      <c r="B2" s="101"/>
      <c r="C2" s="102"/>
      <c r="D2" s="102"/>
      <c r="E2" s="102"/>
      <c r="F2" s="102"/>
      <c r="G2" s="102"/>
      <c r="H2" s="102"/>
      <c r="I2" s="102"/>
      <c r="J2" s="103"/>
      <c r="K2" s="5"/>
      <c r="L2" s="5"/>
      <c r="M2" s="5"/>
    </row>
    <row r="3" spans="1:13" ht="15.75" x14ac:dyDescent="0.25">
      <c r="A3" s="4"/>
      <c r="B3" s="22" t="s">
        <v>5</v>
      </c>
      <c r="C3" s="104" t="s">
        <v>94</v>
      </c>
      <c r="D3" s="105"/>
      <c r="E3" s="106"/>
      <c r="F3" s="106"/>
      <c r="G3" s="106"/>
      <c r="H3" s="106"/>
      <c r="I3" s="106"/>
      <c r="J3" s="107"/>
      <c r="K3" s="5"/>
      <c r="L3" s="5"/>
      <c r="M3" s="5"/>
    </row>
    <row r="4" spans="1:13" x14ac:dyDescent="0.25">
      <c r="A4" s="4"/>
      <c r="B4" s="108" t="s">
        <v>21</v>
      </c>
      <c r="C4" s="109"/>
      <c r="D4" s="6"/>
      <c r="E4" s="110" t="s">
        <v>23</v>
      </c>
      <c r="F4" s="111"/>
      <c r="G4" s="111"/>
      <c r="H4" s="111"/>
      <c r="I4" s="111"/>
      <c r="J4" s="111"/>
      <c r="K4" s="5"/>
      <c r="L4" s="5"/>
      <c r="M4" s="5"/>
    </row>
    <row r="5" spans="1:13" x14ac:dyDescent="0.25">
      <c r="A5" s="4"/>
      <c r="B5" s="33" t="s">
        <v>48</v>
      </c>
      <c r="C5" s="21" t="s">
        <v>74</v>
      </c>
      <c r="D5" s="7"/>
      <c r="E5" s="112" t="s">
        <v>25</v>
      </c>
      <c r="F5" s="113"/>
      <c r="G5" s="114" t="s">
        <v>80</v>
      </c>
      <c r="H5" s="113"/>
      <c r="I5" s="115" t="s">
        <v>52</v>
      </c>
      <c r="J5" s="118" t="s">
        <v>75</v>
      </c>
    </row>
    <row r="6" spans="1:13" x14ac:dyDescent="0.25">
      <c r="A6" s="4"/>
      <c r="B6" s="34" t="s">
        <v>57</v>
      </c>
      <c r="C6" s="21" t="s">
        <v>93</v>
      </c>
      <c r="D6" s="7"/>
      <c r="E6" s="122" t="s">
        <v>58</v>
      </c>
      <c r="F6" s="123"/>
      <c r="G6" s="113"/>
      <c r="H6" s="136">
        <v>2265684.16</v>
      </c>
      <c r="I6" s="116"/>
      <c r="J6" s="119"/>
    </row>
    <row r="7" spans="1:13" x14ac:dyDescent="0.25">
      <c r="A7" s="4"/>
      <c r="B7" s="34" t="s">
        <v>49</v>
      </c>
      <c r="C7" s="21" t="s">
        <v>12</v>
      </c>
      <c r="D7" s="7"/>
      <c r="E7" s="112" t="s">
        <v>26</v>
      </c>
      <c r="F7" s="123"/>
      <c r="G7" s="113"/>
      <c r="H7" s="23">
        <v>2169</v>
      </c>
      <c r="I7" s="116"/>
      <c r="J7" s="120"/>
    </row>
    <row r="8" spans="1:13" ht="60" x14ac:dyDescent="0.25">
      <c r="A8" s="4"/>
      <c r="B8" s="34" t="s">
        <v>50</v>
      </c>
      <c r="C8" s="71" t="s">
        <v>77</v>
      </c>
      <c r="D8" s="7"/>
      <c r="E8" s="112" t="s">
        <v>42</v>
      </c>
      <c r="F8" s="123"/>
      <c r="G8" s="113"/>
      <c r="H8" s="35" t="s">
        <v>2</v>
      </c>
      <c r="I8" s="117"/>
      <c r="J8" s="121"/>
    </row>
    <row r="9" spans="1:13" ht="36" customHeight="1" x14ac:dyDescent="0.25">
      <c r="A9" s="4"/>
      <c r="B9" s="34" t="s">
        <v>53</v>
      </c>
      <c r="C9" s="21" t="s">
        <v>3</v>
      </c>
      <c r="D9" s="7"/>
      <c r="E9" s="85" t="s">
        <v>43</v>
      </c>
      <c r="F9" s="85" t="s">
        <v>44</v>
      </c>
      <c r="G9" s="89" t="s">
        <v>6</v>
      </c>
      <c r="H9" s="85" t="s">
        <v>71</v>
      </c>
      <c r="I9" s="85" t="s">
        <v>72</v>
      </c>
      <c r="J9" s="85" t="s">
        <v>7</v>
      </c>
    </row>
    <row r="10" spans="1:13" ht="31.5" customHeight="1" x14ac:dyDescent="0.25">
      <c r="A10" s="4"/>
      <c r="B10" s="91" t="s">
        <v>51</v>
      </c>
      <c r="C10" s="94" t="s">
        <v>76</v>
      </c>
      <c r="D10" s="7"/>
      <c r="E10" s="86"/>
      <c r="F10" s="86"/>
      <c r="G10" s="90"/>
      <c r="H10" s="86"/>
      <c r="I10" s="86"/>
      <c r="J10" s="86"/>
    </row>
    <row r="11" spans="1:13" x14ac:dyDescent="0.25">
      <c r="A11" s="4"/>
      <c r="B11" s="92"/>
      <c r="C11" s="95"/>
      <c r="D11" s="7"/>
      <c r="E11" s="24">
        <v>39394</v>
      </c>
      <c r="F11" s="24">
        <v>40123</v>
      </c>
      <c r="G11" s="25">
        <v>980</v>
      </c>
      <c r="H11" s="26">
        <v>2199278.7799999998</v>
      </c>
      <c r="I11" s="26">
        <v>66405.38</v>
      </c>
      <c r="J11" s="27">
        <v>0</v>
      </c>
    </row>
    <row r="12" spans="1:13" x14ac:dyDescent="0.25">
      <c r="A12" s="4"/>
      <c r="B12" s="92"/>
      <c r="C12" s="95"/>
      <c r="D12" s="12"/>
      <c r="E12" s="24" t="s">
        <v>95</v>
      </c>
      <c r="F12" s="24" t="s">
        <v>95</v>
      </c>
      <c r="G12" s="25"/>
      <c r="H12" s="26" t="s">
        <v>95</v>
      </c>
      <c r="I12" s="26" t="s">
        <v>95</v>
      </c>
      <c r="J12" s="27" t="s">
        <v>10</v>
      </c>
    </row>
    <row r="13" spans="1:13" x14ac:dyDescent="0.25">
      <c r="A13" s="4"/>
      <c r="B13" s="93"/>
      <c r="C13" s="96"/>
      <c r="D13" s="12"/>
      <c r="E13" s="24"/>
      <c r="F13" s="24"/>
      <c r="G13" s="25"/>
      <c r="H13" s="26"/>
      <c r="I13" s="26"/>
      <c r="J13" s="27"/>
    </row>
    <row r="14" spans="1:13" x14ac:dyDescent="0.25">
      <c r="A14" s="4"/>
      <c r="B14" s="36"/>
      <c r="C14" s="37"/>
      <c r="D14" s="12"/>
      <c r="E14" s="29"/>
      <c r="F14" s="29"/>
      <c r="G14" s="30"/>
      <c r="H14" s="31"/>
      <c r="I14" s="31"/>
      <c r="J14" s="32"/>
    </row>
    <row r="15" spans="1:13" x14ac:dyDescent="0.25">
      <c r="A15" s="4"/>
      <c r="B15" s="108" t="s">
        <v>22</v>
      </c>
      <c r="C15" s="110"/>
      <c r="D15" s="38"/>
      <c r="E15" s="128" t="s">
        <v>24</v>
      </c>
      <c r="F15" s="129"/>
      <c r="G15" s="129"/>
      <c r="H15" s="129"/>
      <c r="I15" s="129"/>
      <c r="J15" s="130"/>
    </row>
    <row r="16" spans="1:13" ht="30" x14ac:dyDescent="0.25">
      <c r="A16" s="4"/>
      <c r="B16" s="39" t="s">
        <v>20</v>
      </c>
      <c r="C16" s="46" t="s">
        <v>3</v>
      </c>
      <c r="D16" s="8"/>
      <c r="E16" s="126" t="s">
        <v>35</v>
      </c>
      <c r="F16" s="127"/>
      <c r="G16" s="48" t="s">
        <v>45</v>
      </c>
      <c r="H16" s="48" t="s">
        <v>46</v>
      </c>
      <c r="I16" s="48" t="s">
        <v>8</v>
      </c>
      <c r="J16" s="40"/>
    </row>
    <row r="17" spans="1:10" ht="16.5" customHeight="1" x14ac:dyDescent="0.25">
      <c r="A17" s="4"/>
      <c r="B17" s="39" t="s">
        <v>36</v>
      </c>
      <c r="C17" s="47" t="s">
        <v>10</v>
      </c>
      <c r="D17" s="9"/>
      <c r="E17" s="87" t="s">
        <v>27</v>
      </c>
      <c r="F17" s="88"/>
      <c r="G17" s="61" t="s">
        <v>10</v>
      </c>
      <c r="H17" s="61" t="s">
        <v>10</v>
      </c>
      <c r="I17" s="41" t="s">
        <v>9</v>
      </c>
      <c r="J17" s="42" t="s">
        <v>0</v>
      </c>
    </row>
    <row r="18" spans="1:10" ht="35.25" customHeight="1" x14ac:dyDescent="0.25">
      <c r="A18" s="4"/>
      <c r="B18" s="39" t="s">
        <v>37</v>
      </c>
      <c r="C18" s="49">
        <v>39961</v>
      </c>
      <c r="D18" s="9"/>
      <c r="E18" s="87" t="s">
        <v>28</v>
      </c>
      <c r="F18" s="88"/>
      <c r="G18" s="61" t="s">
        <v>10</v>
      </c>
      <c r="H18" s="61" t="s">
        <v>10</v>
      </c>
      <c r="I18" s="41" t="s">
        <v>9</v>
      </c>
      <c r="J18" s="42" t="s">
        <v>0</v>
      </c>
    </row>
    <row r="19" spans="1:10" x14ac:dyDescent="0.25">
      <c r="A19" s="4"/>
      <c r="B19" s="39" t="s">
        <v>38</v>
      </c>
      <c r="C19" s="47">
        <v>41536</v>
      </c>
      <c r="D19" s="9"/>
      <c r="E19" s="87" t="s">
        <v>29</v>
      </c>
      <c r="F19" s="88"/>
      <c r="G19" s="61" t="s">
        <v>10</v>
      </c>
      <c r="H19" s="61" t="s">
        <v>10</v>
      </c>
      <c r="I19" s="41" t="s">
        <v>9</v>
      </c>
      <c r="J19" s="42" t="s">
        <v>0</v>
      </c>
    </row>
    <row r="20" spans="1:10" x14ac:dyDescent="0.25">
      <c r="A20" s="4"/>
      <c r="B20" s="39" t="s">
        <v>39</v>
      </c>
      <c r="C20" s="47" t="s">
        <v>2</v>
      </c>
      <c r="D20" s="9"/>
      <c r="E20" s="87" t="s">
        <v>30</v>
      </c>
      <c r="F20" s="88"/>
      <c r="G20" s="62" t="s">
        <v>10</v>
      </c>
      <c r="H20" s="61" t="s">
        <v>10</v>
      </c>
      <c r="I20" s="41" t="s">
        <v>9</v>
      </c>
      <c r="J20" s="42" t="s">
        <v>0</v>
      </c>
    </row>
    <row r="21" spans="1:10" x14ac:dyDescent="0.25">
      <c r="A21" s="4"/>
      <c r="B21" s="39" t="s">
        <v>40</v>
      </c>
      <c r="C21" s="47" t="s">
        <v>10</v>
      </c>
      <c r="D21" s="9"/>
      <c r="E21" s="87" t="s">
        <v>32</v>
      </c>
      <c r="F21" s="88"/>
      <c r="G21" s="61" t="s">
        <v>10</v>
      </c>
      <c r="H21" s="61" t="s">
        <v>10</v>
      </c>
      <c r="I21" s="41" t="s">
        <v>9</v>
      </c>
      <c r="J21" s="42" t="s">
        <v>0</v>
      </c>
    </row>
    <row r="22" spans="1:10" ht="15" customHeight="1" x14ac:dyDescent="0.25">
      <c r="A22" s="4"/>
      <c r="B22" s="39" t="s">
        <v>41</v>
      </c>
      <c r="C22" s="46" t="s">
        <v>3</v>
      </c>
      <c r="D22" s="9"/>
      <c r="E22" s="87" t="s">
        <v>31</v>
      </c>
      <c r="F22" s="88"/>
      <c r="G22" s="61" t="s">
        <v>10</v>
      </c>
      <c r="H22" s="61" t="s">
        <v>10</v>
      </c>
      <c r="I22" s="41" t="s">
        <v>9</v>
      </c>
      <c r="J22" s="42" t="s">
        <v>0</v>
      </c>
    </row>
    <row r="23" spans="1:10" ht="43.5" customHeight="1" x14ac:dyDescent="0.25">
      <c r="A23" s="4"/>
      <c r="B23" s="39" t="s">
        <v>47</v>
      </c>
      <c r="C23" s="49" t="s">
        <v>97</v>
      </c>
      <c r="D23" s="9"/>
      <c r="E23" s="87" t="s">
        <v>33</v>
      </c>
      <c r="F23" s="88"/>
      <c r="G23" s="61" t="s">
        <v>10</v>
      </c>
      <c r="H23" s="61" t="s">
        <v>10</v>
      </c>
      <c r="I23" s="41" t="s">
        <v>9</v>
      </c>
      <c r="J23" s="42" t="s">
        <v>0</v>
      </c>
    </row>
    <row r="24" spans="1:10" x14ac:dyDescent="0.25">
      <c r="A24" s="1"/>
      <c r="B24" s="43"/>
      <c r="C24" s="43"/>
      <c r="D24" s="43"/>
      <c r="E24" s="97" t="s">
        <v>19</v>
      </c>
      <c r="F24" s="88"/>
      <c r="G24" s="63">
        <v>0</v>
      </c>
      <c r="H24" s="63">
        <v>0</v>
      </c>
      <c r="I24" s="44"/>
      <c r="J24" s="45"/>
    </row>
    <row r="25" spans="1:10" x14ac:dyDescent="0.25">
      <c r="A25" s="1"/>
      <c r="B25" s="124"/>
      <c r="C25" s="125"/>
      <c r="D25" s="16"/>
      <c r="E25" s="16"/>
      <c r="F25" s="16"/>
      <c r="H25" s="16"/>
      <c r="I25" s="16"/>
    </row>
    <row r="26" spans="1:10" ht="45" x14ac:dyDescent="0.25">
      <c r="B26" s="50" t="s">
        <v>54</v>
      </c>
      <c r="C26" s="51" t="s">
        <v>11</v>
      </c>
      <c r="D26" s="52"/>
      <c r="E26" s="53" t="s">
        <v>55</v>
      </c>
    </row>
    <row r="27" spans="1:10" x14ac:dyDescent="0.25">
      <c r="B27" s="54" t="s">
        <v>92</v>
      </c>
      <c r="C27" s="55">
        <v>42248</v>
      </c>
      <c r="D27" s="56"/>
      <c r="E27" s="57" t="s">
        <v>82</v>
      </c>
    </row>
    <row r="28" spans="1:10" x14ac:dyDescent="0.25">
      <c r="B28" s="58"/>
      <c r="C28" s="58"/>
      <c r="D28" s="58"/>
      <c r="E28" s="59"/>
    </row>
    <row r="29" spans="1:10" x14ac:dyDescent="0.25">
      <c r="B29" s="58"/>
      <c r="C29" s="58"/>
      <c r="D29" s="58"/>
      <c r="E29" s="59"/>
    </row>
    <row r="30" spans="1:10" x14ac:dyDescent="0.25">
      <c r="B30" s="124" t="s">
        <v>34</v>
      </c>
      <c r="C30" s="125"/>
      <c r="D30" s="60"/>
      <c r="E30" s="60"/>
    </row>
  </sheetData>
  <mergeCells count="32">
    <mergeCell ref="B30:C30"/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E20:F20"/>
    <mergeCell ref="E21:F21"/>
    <mergeCell ref="J9:J10"/>
    <mergeCell ref="I9:I10"/>
    <mergeCell ref="E17:F17"/>
    <mergeCell ref="E18:F18"/>
    <mergeCell ref="E19:F19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B26" sqref="B26"/>
    </sheetView>
  </sheetViews>
  <sheetFormatPr defaultRowHeight="15" x14ac:dyDescent="0.25"/>
  <cols>
    <col min="1" max="1" width="60.7109375" customWidth="1"/>
    <col min="2" max="2" width="79.140625" style="64" customWidth="1"/>
    <col min="3" max="3" width="44" customWidth="1"/>
  </cols>
  <sheetData>
    <row r="1" spans="1:3" x14ac:dyDescent="0.25">
      <c r="A1" s="3" t="s">
        <v>59</v>
      </c>
    </row>
    <row r="2" spans="1:3" x14ac:dyDescent="0.25">
      <c r="A2" s="18" t="s">
        <v>60</v>
      </c>
      <c r="B2" s="65" t="s">
        <v>96</v>
      </c>
      <c r="C2" s="65" t="s">
        <v>96</v>
      </c>
    </row>
    <row r="3" spans="1:3" x14ac:dyDescent="0.25">
      <c r="A3" s="11" t="s">
        <v>61</v>
      </c>
      <c r="B3" s="66">
        <v>4070720</v>
      </c>
      <c r="C3" s="66">
        <v>379585.2</v>
      </c>
    </row>
    <row r="4" spans="1:3" x14ac:dyDescent="0.25">
      <c r="A4" s="11" t="s">
        <v>62</v>
      </c>
      <c r="B4" s="67" t="s">
        <v>10</v>
      </c>
      <c r="C4" s="67" t="s">
        <v>10</v>
      </c>
    </row>
    <row r="5" spans="1:3" x14ac:dyDescent="0.25">
      <c r="A5" s="11" t="s">
        <v>63</v>
      </c>
      <c r="B5" s="66" t="s">
        <v>10</v>
      </c>
      <c r="C5" s="66" t="s">
        <v>10</v>
      </c>
    </row>
    <row r="6" spans="1:3" ht="22.5" x14ac:dyDescent="0.25">
      <c r="A6" s="11" t="s">
        <v>64</v>
      </c>
      <c r="B6" s="65" t="s">
        <v>78</v>
      </c>
      <c r="C6" s="65" t="s">
        <v>79</v>
      </c>
    </row>
    <row r="7" spans="1:3" s="28" customFormat="1" ht="135" customHeight="1" x14ac:dyDescent="0.25">
      <c r="A7" s="20" t="s">
        <v>65</v>
      </c>
      <c r="B7" s="84" t="s">
        <v>100</v>
      </c>
      <c r="C7" s="84" t="s">
        <v>99</v>
      </c>
    </row>
    <row r="8" spans="1:3" ht="33.75" x14ac:dyDescent="0.25">
      <c r="A8" s="20" t="s">
        <v>66</v>
      </c>
      <c r="B8" s="65" t="s">
        <v>10</v>
      </c>
      <c r="C8" s="65" t="s">
        <v>10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4" sqref="B4"/>
    </sheetView>
  </sheetViews>
  <sheetFormatPr defaultRowHeight="15" x14ac:dyDescent="0.25"/>
  <cols>
    <col min="1" max="1" width="63.85546875" customWidth="1"/>
    <col min="2" max="2" width="52" style="28" customWidth="1"/>
  </cols>
  <sheetData>
    <row r="1" spans="1:2" x14ac:dyDescent="0.25">
      <c r="A1" s="17" t="s">
        <v>0</v>
      </c>
    </row>
    <row r="2" spans="1:2" ht="22.5" x14ac:dyDescent="0.25">
      <c r="A2" s="11" t="s">
        <v>67</v>
      </c>
      <c r="B2" s="19" t="s">
        <v>81</v>
      </c>
    </row>
    <row r="3" spans="1:2" s="28" customFormat="1" x14ac:dyDescent="0.25">
      <c r="A3" s="10" t="s">
        <v>68</v>
      </c>
      <c r="B3" s="19" t="s">
        <v>98</v>
      </c>
    </row>
    <row r="4" spans="1:2" x14ac:dyDescent="0.25">
      <c r="A4" s="10" t="s">
        <v>69</v>
      </c>
      <c r="B4" s="19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B3" sqref="B3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8" t="s">
        <v>70</v>
      </c>
      <c r="B1" s="69" t="s">
        <v>92</v>
      </c>
    </row>
    <row r="2" spans="1:6" x14ac:dyDescent="0.25">
      <c r="A2" s="68" t="s">
        <v>56</v>
      </c>
      <c r="B2" s="70">
        <v>42248</v>
      </c>
    </row>
    <row r="3" spans="1:6" x14ac:dyDescent="0.25">
      <c r="A3" s="68" t="s">
        <v>73</v>
      </c>
      <c r="B3" s="135" t="s">
        <v>82</v>
      </c>
    </row>
    <row r="4" spans="1:6" x14ac:dyDescent="0.25">
      <c r="A4" s="131" t="s">
        <v>13</v>
      </c>
      <c r="B4" s="131"/>
      <c r="C4" s="131"/>
      <c r="D4" s="131"/>
      <c r="E4" s="131"/>
      <c r="F4" s="131"/>
    </row>
    <row r="5" spans="1:6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</v>
      </c>
    </row>
    <row r="6" spans="1:6" s="64" customFormat="1" ht="14.25" customHeight="1" x14ac:dyDescent="0.25">
      <c r="A6" s="132" t="s">
        <v>83</v>
      </c>
      <c r="B6" s="133"/>
      <c r="C6" s="133"/>
      <c r="D6" s="133"/>
      <c r="E6" s="133"/>
      <c r="F6" s="134"/>
    </row>
    <row r="7" spans="1:6" x14ac:dyDescent="0.25">
      <c r="A7" s="73">
        <v>1</v>
      </c>
      <c r="B7" s="74">
        <v>43138</v>
      </c>
      <c r="C7" s="75">
        <v>2265684.16</v>
      </c>
      <c r="D7" s="76" t="s">
        <v>10</v>
      </c>
      <c r="E7" s="77" t="s">
        <v>10</v>
      </c>
      <c r="F7" s="78" t="s">
        <v>84</v>
      </c>
    </row>
    <row r="8" spans="1:6" x14ac:dyDescent="0.25">
      <c r="A8" s="73">
        <v>2</v>
      </c>
      <c r="B8" s="74">
        <v>43147</v>
      </c>
      <c r="C8" s="75">
        <f>C7*0.9</f>
        <v>2039115.7440000002</v>
      </c>
      <c r="D8" s="76" t="s">
        <v>85</v>
      </c>
      <c r="E8" s="77" t="s">
        <v>10</v>
      </c>
      <c r="F8" s="78" t="s">
        <v>84</v>
      </c>
    </row>
    <row r="9" spans="1:6" x14ac:dyDescent="0.25">
      <c r="A9" s="73">
        <v>3</v>
      </c>
      <c r="B9" s="74">
        <v>43158</v>
      </c>
      <c r="C9" s="75">
        <f>C7*0.8</f>
        <v>1812547.3280000002</v>
      </c>
      <c r="D9" s="76" t="s">
        <v>86</v>
      </c>
      <c r="E9" s="77" t="s">
        <v>10</v>
      </c>
      <c r="F9" s="78" t="s">
        <v>84</v>
      </c>
    </row>
    <row r="10" spans="1:6" x14ac:dyDescent="0.25">
      <c r="A10" s="73">
        <v>4</v>
      </c>
      <c r="B10" s="74">
        <v>43166</v>
      </c>
      <c r="C10" s="75">
        <f>C7*0.7</f>
        <v>1585978.912</v>
      </c>
      <c r="D10" s="76" t="s">
        <v>87</v>
      </c>
      <c r="E10" s="77" t="s">
        <v>10</v>
      </c>
      <c r="F10" s="78" t="s">
        <v>84</v>
      </c>
    </row>
    <row r="11" spans="1:6" x14ac:dyDescent="0.25">
      <c r="A11" s="72">
        <v>5</v>
      </c>
      <c r="B11" s="79">
        <v>43179</v>
      </c>
      <c r="C11" s="75">
        <f>C7*0.6</f>
        <v>1359410.496</v>
      </c>
      <c r="D11" s="76" t="s">
        <v>88</v>
      </c>
      <c r="E11" s="77" t="s">
        <v>10</v>
      </c>
      <c r="F11" s="78" t="s">
        <v>84</v>
      </c>
    </row>
    <row r="12" spans="1:6" x14ac:dyDescent="0.25">
      <c r="A12" s="72">
        <v>6</v>
      </c>
      <c r="B12" s="79">
        <v>43188</v>
      </c>
      <c r="C12" s="75">
        <f>C7*0.5</f>
        <v>1132842.08</v>
      </c>
      <c r="D12" s="76" t="s">
        <v>89</v>
      </c>
      <c r="E12" s="77" t="s">
        <v>10</v>
      </c>
      <c r="F12" s="78" t="s">
        <v>84</v>
      </c>
    </row>
    <row r="13" spans="1:6" x14ac:dyDescent="0.25">
      <c r="A13" s="72">
        <v>7</v>
      </c>
      <c r="B13" s="79">
        <v>43200</v>
      </c>
      <c r="C13" s="75">
        <f>C7*0.4</f>
        <v>906273.66400000011</v>
      </c>
      <c r="D13" s="76" t="s">
        <v>90</v>
      </c>
      <c r="E13" s="77" t="s">
        <v>10</v>
      </c>
      <c r="F13" s="78" t="s">
        <v>84</v>
      </c>
    </row>
    <row r="14" spans="1:6" x14ac:dyDescent="0.25">
      <c r="A14" s="72">
        <v>8</v>
      </c>
      <c r="B14" s="79">
        <v>43209</v>
      </c>
      <c r="C14" s="75">
        <f>C7*0.3</f>
        <v>679705.24800000002</v>
      </c>
      <c r="D14" s="76" t="s">
        <v>91</v>
      </c>
      <c r="E14" s="77" t="s">
        <v>10</v>
      </c>
      <c r="F14" s="78" t="s">
        <v>84</v>
      </c>
    </row>
    <row r="15" spans="1:6" x14ac:dyDescent="0.25">
      <c r="A15" s="80"/>
      <c r="B15" s="81"/>
      <c r="C15" s="82"/>
      <c r="D15" s="83"/>
      <c r="E15" s="82"/>
      <c r="F15" s="80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2">
    <mergeCell ref="A4:F4"/>
    <mergeCell ref="A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2018-07-27T09:19:41Z</cp:lastPrinted>
  <dcterms:created xsi:type="dcterms:W3CDTF">2015-10-12T12:03:25Z</dcterms:created>
  <dcterms:modified xsi:type="dcterms:W3CDTF">2018-08-28T09:29:30Z</dcterms:modified>
</cp:coreProperties>
</file>