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80" windowHeight="9135" activeTab="0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'5.3'!$A$1:$G$20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<sst xmlns="http://schemas.openxmlformats.org/spreadsheetml/2006/main" count="123" uniqueCount="84">
  <si>
    <t>станом на 01.11.2017 року</t>
  </si>
  <si>
    <t>Рівненська область, Сарненський район, смт. Клесів, вул. Дзержинського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</si>
  <si>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</si>
  <si>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</si>
  <si>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</si>
  <si>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</si>
  <si>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</si>
  <si>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</si>
  <si>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</si>
  <si>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</si>
  <si>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</si>
  <si>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</si>
  <si>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</si>
  <si>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</si>
  <si>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</si>
  <si>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</si>
  <si>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</si>
  <si>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</si>
  <si>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</si>
  <si>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</si>
  <si>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</si>
  <si>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</si>
  <si>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</si>
  <si>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</si>
  <si>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</si>
  <si>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</si>
  <si>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</si>
  <si>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</si>
  <si>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</si>
  <si>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</si>
  <si>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</si>
  <si>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</si>
  <si>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</si>
  <si>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</si>
  <si>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</si>
  <si>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</si>
  <si>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</si>
  <si>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Оцінчна вартість активу грн. без ПДВ</t>
  </si>
  <si>
    <t>Дата оцінки</t>
  </si>
  <si>
    <t>Кредитний договір (№ договору):</t>
  </si>
  <si>
    <t xml:space="preserve"> Загальна заборгованость (тіло,%), грн.: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</si>
  <si>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</si>
  <si>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</si>
  <si>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</si>
  <si>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</si>
  <si>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</si>
  <si>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</si>
  <si>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</si>
  <si>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</si>
  <si>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</si>
  <si>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</si>
  <si>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</si>
  <si>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Назва суб'єкта оціночної діяльності </t>
  </si>
  <si>
    <t>Рівненська обл., Сарненський район, селище міського типу Клесів</t>
  </si>
  <si>
    <t>1801-2</t>
  </si>
  <si>
    <t>2010 рік - до Сарненського районного суду; 2011 рік - до господарського суду рівненської області</t>
  </si>
  <si>
    <t>27.03.2014р.; 10.11.2014</t>
  </si>
  <si>
    <t>Адміністративно-побутовий комплекс – (літ. А-1), загальною площею 89,5 кв. м. Прохідна – (літ. Б-1), загальною площею 11,3 кв. м. Гараж з навісом – (літ. В-1), загальною площею 220,9 кв. м. Столярний цех – (літ. В-2), загальною площею 141,5 кв. м. Деревообробний та каменеобробний цехи – (літ. Г-1), загальною площею 690,3 кв. м. Розчинно-бетонний вузол – (літ. Д-1), загальною площею 23,6 кв. м.</t>
  </si>
  <si>
    <t>майнова порука, 1 376 000,00 грн.</t>
  </si>
  <si>
    <t>фінансова порука, 400 000,00 грн.</t>
  </si>
  <si>
    <t>-</t>
  </si>
  <si>
    <t>Оптова торгівля деревиною, будівельними матеріалами та санітарно-технічним обладнанням</t>
  </si>
  <si>
    <t>Західінкомбанк</t>
  </si>
  <si>
    <t>юридична особа</t>
  </si>
  <si>
    <t>Кредитна лінія з забезпеченням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</si>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</sst>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&quot;₴&quot;_-;\-* #,##0.00&quot;₴&quot;_-;_-* &quot;-&quot;??&quot;₴&quot;_-;_-@_-"/>
    <numFmt numFmtId="166" formatCode="_-* #,##0.00_₴_-;\-* #,##0.00_₴_-;_-* &quot;-&quot;??_₴_-;_-@_-"/>
    <numFmt numFmtId="167" formatCode="_-* #,##0_₴_-;\-* #,##0_₴_-;_-* &quot;-&quot;??_₴_-;_-@_-"/>
    <numFmt numFmtId="168" formatCode="#,##0_₴"/>
    <numFmt numFmtId="169" formatCode="[$-FC19]d\ mmmm\ yyyy\ &quot;г.&quot;"/>
    <numFmt numFmtId="170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7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0" fillId="0" borderId="0" xfId="0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 applyProtection="1">
      <alignment/>
      <protection/>
    </xf>
    <xf numFmtId="167" fontId="1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7" fontId="1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7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3" applyFont="1" applyFill="1" applyBorder="1" applyAlignment="1" applyProtection="1">
      <alignment horizontal="center"/>
      <protection/>
    </xf>
    <xf numFmtId="0" fontId="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>
      <alignment horizontal="left"/>
    </xf>
    <xf numFmtId="14" fontId="0" fillId="35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0" fontId="1" fillId="0" borderId="10" xfId="61" applyNumberFormat="1" applyFont="1" applyBorder="1" applyAlignment="1">
      <alignment horizontal="center"/>
    </xf>
    <xf numFmtId="9" fontId="1" fillId="0" borderId="10" xfId="58" applyFont="1" applyBorder="1" applyAlignment="1">
      <alignment horizontal="center"/>
    </xf>
    <xf numFmtId="167" fontId="1" fillId="0" borderId="10" xfId="61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4" fontId="16" fillId="0" borderId="10" xfId="61" applyNumberFormat="1" applyFont="1" applyBorder="1" applyAlignment="1">
      <alignment horizontal="center"/>
    </xf>
    <xf numFmtId="9" fontId="16" fillId="0" borderId="10" xfId="58" applyFont="1" applyBorder="1" applyAlignment="1">
      <alignment horizontal="center"/>
    </xf>
    <xf numFmtId="167" fontId="16" fillId="0" borderId="10" xfId="61" applyNumberFormat="1" applyFont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/>
    </xf>
    <xf numFmtId="168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horizontal="right"/>
      <protection/>
    </xf>
    <xf numFmtId="4" fontId="0" fillId="35" borderId="10" xfId="0" applyNumberFormat="1" applyFill="1" applyBorder="1" applyAlignment="1">
      <alignment horizontal="left"/>
    </xf>
    <xf numFmtId="170" fontId="16" fillId="0" borderId="10" xfId="61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170" fontId="12" fillId="0" borderId="10" xfId="61" applyNumberFormat="1" applyFont="1" applyBorder="1" applyAlignment="1">
      <alignment horizontal="center"/>
    </xf>
    <xf numFmtId="167" fontId="12" fillId="0" borderId="10" xfId="61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14" fontId="54" fillId="0" borderId="10" xfId="0" applyNumberFormat="1" applyFont="1" applyBorder="1" applyAlignment="1">
      <alignment/>
    </xf>
    <xf numFmtId="167" fontId="2" fillId="0" borderId="10" xfId="61" applyNumberFormat="1" applyFont="1" applyBorder="1" applyAlignment="1">
      <alignment/>
    </xf>
    <xf numFmtId="9" fontId="2" fillId="0" borderId="10" xfId="58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4" fontId="6" fillId="0" borderId="19" xfId="0" applyNumberFormat="1" applyFont="1" applyBorder="1" applyAlignment="1" applyProtection="1">
      <alignment horizontal="left"/>
      <protection/>
    </xf>
    <xf numFmtId="14" fontId="6" fillId="0" borderId="2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66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5" fillId="0" borderId="17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15" zoomScaleNormal="115" zoomScalePageLayoutView="0" workbookViewId="0" topLeftCell="A4">
      <selection activeCell="A4" sqref="A1:IV1638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0" t="s">
        <v>77</v>
      </c>
      <c r="C1" s="91"/>
      <c r="D1" s="91"/>
      <c r="E1" s="91"/>
      <c r="F1" s="91"/>
      <c r="G1" s="91"/>
      <c r="H1" s="91"/>
      <c r="I1" s="91"/>
      <c r="J1" s="92"/>
      <c r="K1" s="5"/>
      <c r="L1" s="5"/>
      <c r="M1" s="5"/>
    </row>
    <row r="2" spans="1:13" ht="15">
      <c r="A2" s="4"/>
      <c r="B2" s="93"/>
      <c r="C2" s="94"/>
      <c r="D2" s="94"/>
      <c r="E2" s="94"/>
      <c r="F2" s="94"/>
      <c r="G2" s="94"/>
      <c r="H2" s="94"/>
      <c r="I2" s="94"/>
      <c r="J2" s="95"/>
      <c r="K2" s="5"/>
      <c r="L2" s="5"/>
      <c r="M2" s="5"/>
    </row>
    <row r="3" spans="1:13" ht="15.75">
      <c r="A3" s="4"/>
      <c r="B3" s="21" t="s">
        <v>78</v>
      </c>
      <c r="C3" s="96" t="s">
        <v>0</v>
      </c>
      <c r="D3" s="97"/>
      <c r="E3" s="98"/>
      <c r="F3" s="98"/>
      <c r="G3" s="98"/>
      <c r="H3" s="98"/>
      <c r="I3" s="98"/>
      <c r="J3" s="99"/>
      <c r="K3" s="5"/>
      <c r="L3" s="5"/>
      <c r="M3" s="5"/>
    </row>
    <row r="4" spans="1:13" ht="15">
      <c r="A4" s="4"/>
      <c r="B4" s="85" t="s">
        <v>3</v>
      </c>
      <c r="C4" s="100"/>
      <c r="D4" s="6"/>
      <c r="E4" s="86" t="s">
        <v>5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2" t="s">
        <v>29</v>
      </c>
      <c r="C5" s="55" t="s">
        <v>62</v>
      </c>
      <c r="D5" s="7"/>
      <c r="E5" s="102" t="s">
        <v>7</v>
      </c>
      <c r="F5" s="103"/>
      <c r="G5" s="104" t="s">
        <v>64</v>
      </c>
      <c r="H5" s="103"/>
      <c r="I5" s="115" t="s">
        <v>33</v>
      </c>
      <c r="J5" s="118" t="s">
        <v>75</v>
      </c>
    </row>
    <row r="6" spans="1:10" ht="15">
      <c r="A6" s="4"/>
      <c r="B6" s="33" t="s">
        <v>39</v>
      </c>
      <c r="C6" s="55" t="s">
        <v>54</v>
      </c>
      <c r="D6" s="7"/>
      <c r="E6" s="122" t="s">
        <v>40</v>
      </c>
      <c r="F6" s="123"/>
      <c r="G6" s="103"/>
      <c r="H6" s="71">
        <v>772918.72</v>
      </c>
      <c r="I6" s="116"/>
      <c r="J6" s="119"/>
    </row>
    <row r="7" spans="1:10" ht="15">
      <c r="A7" s="4"/>
      <c r="B7" s="33" t="s">
        <v>30</v>
      </c>
      <c r="C7" s="55" t="s">
        <v>63</v>
      </c>
      <c r="D7" s="7"/>
      <c r="E7" s="102" t="s">
        <v>8</v>
      </c>
      <c r="F7" s="123"/>
      <c r="G7" s="103"/>
      <c r="H7" s="22">
        <v>2480</v>
      </c>
      <c r="I7" s="116"/>
      <c r="J7" s="120"/>
    </row>
    <row r="8" spans="1:10" ht="60">
      <c r="A8" s="4"/>
      <c r="B8" s="33" t="s">
        <v>31</v>
      </c>
      <c r="C8" s="55" t="s">
        <v>61</v>
      </c>
      <c r="D8" s="7"/>
      <c r="E8" s="102" t="s">
        <v>23</v>
      </c>
      <c r="F8" s="123"/>
      <c r="G8" s="103"/>
      <c r="H8" s="34" t="s">
        <v>75</v>
      </c>
      <c r="I8" s="117"/>
      <c r="J8" s="121"/>
    </row>
    <row r="9" spans="1:10" ht="36" customHeight="1">
      <c r="A9" s="4"/>
      <c r="B9" s="33" t="s">
        <v>34</v>
      </c>
      <c r="C9" s="55" t="s">
        <v>76</v>
      </c>
      <c r="D9" s="7"/>
      <c r="E9" s="113" t="s">
        <v>24</v>
      </c>
      <c r="F9" s="113" t="s">
        <v>25</v>
      </c>
      <c r="G9" s="124" t="s">
        <v>79</v>
      </c>
      <c r="H9" s="113" t="s">
        <v>35</v>
      </c>
      <c r="I9" s="113" t="s">
        <v>36</v>
      </c>
      <c r="J9" s="113" t="s">
        <v>80</v>
      </c>
    </row>
    <row r="10" spans="1:10" ht="31.5" customHeight="1">
      <c r="A10" s="4"/>
      <c r="B10" s="105" t="s">
        <v>32</v>
      </c>
      <c r="C10" s="108" t="s">
        <v>53</v>
      </c>
      <c r="D10" s="7"/>
      <c r="E10" s="114"/>
      <c r="F10" s="114"/>
      <c r="G10" s="125"/>
      <c r="H10" s="114"/>
      <c r="I10" s="114"/>
      <c r="J10" s="114"/>
    </row>
    <row r="11" spans="1:10" ht="15">
      <c r="A11" s="4"/>
      <c r="B11" s="106"/>
      <c r="C11" s="109"/>
      <c r="D11" s="7"/>
      <c r="E11" s="23">
        <v>39465</v>
      </c>
      <c r="F11" s="23">
        <v>40560</v>
      </c>
      <c r="G11" s="24">
        <v>980</v>
      </c>
      <c r="H11" s="25">
        <v>364972.5</v>
      </c>
      <c r="I11" s="25">
        <v>407946.22</v>
      </c>
      <c r="J11" s="26">
        <v>0.23</v>
      </c>
    </row>
    <row r="12" spans="1:10" ht="15">
      <c r="A12" s="4"/>
      <c r="B12" s="106"/>
      <c r="C12" s="109"/>
      <c r="D12" s="12"/>
      <c r="E12" s="23" t="s">
        <v>83</v>
      </c>
      <c r="F12" s="23" t="s">
        <v>83</v>
      </c>
      <c r="G12" s="24" t="s">
        <v>83</v>
      </c>
      <c r="H12" s="25" t="s">
        <v>83</v>
      </c>
      <c r="I12" s="25" t="s">
        <v>83</v>
      </c>
      <c r="J12" s="26" t="s">
        <v>83</v>
      </c>
    </row>
    <row r="13" spans="1:10" ht="15">
      <c r="A13" s="4"/>
      <c r="B13" s="107"/>
      <c r="C13" s="110"/>
      <c r="D13" s="12"/>
      <c r="E13" s="23" t="s">
        <v>83</v>
      </c>
      <c r="F13" s="23" t="s">
        <v>83</v>
      </c>
      <c r="G13" s="24" t="s">
        <v>83</v>
      </c>
      <c r="H13" s="25" t="s">
        <v>83</v>
      </c>
      <c r="I13" s="25" t="s">
        <v>83</v>
      </c>
      <c r="J13" s="26" t="s">
        <v>83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85" t="s">
        <v>4</v>
      </c>
      <c r="C15" s="86"/>
      <c r="D15" s="37"/>
      <c r="E15" s="87" t="s">
        <v>6</v>
      </c>
      <c r="F15" s="88"/>
      <c r="G15" s="88"/>
      <c r="H15" s="88"/>
      <c r="I15" s="88"/>
      <c r="J15" s="89"/>
    </row>
    <row r="16" spans="1:10" ht="30">
      <c r="A16" s="4"/>
      <c r="B16" s="38" t="s">
        <v>2</v>
      </c>
      <c r="C16" s="56" t="s">
        <v>76</v>
      </c>
      <c r="D16" s="8"/>
      <c r="E16" s="126" t="s">
        <v>16</v>
      </c>
      <c r="F16" s="127"/>
      <c r="G16" s="45" t="s">
        <v>26</v>
      </c>
      <c r="H16" s="45" t="s">
        <v>27</v>
      </c>
      <c r="I16" s="45" t="s">
        <v>81</v>
      </c>
      <c r="J16" s="39"/>
    </row>
    <row r="17" spans="1:10" ht="16.5" customHeight="1">
      <c r="A17" s="4"/>
      <c r="B17" s="38" t="s">
        <v>17</v>
      </c>
      <c r="C17" s="47">
        <v>39821</v>
      </c>
      <c r="D17" s="9"/>
      <c r="E17" s="111" t="s">
        <v>9</v>
      </c>
      <c r="F17" s="112"/>
      <c r="G17" s="70"/>
      <c r="H17" s="70"/>
      <c r="I17" s="40" t="s">
        <v>82</v>
      </c>
      <c r="J17" s="41" t="s">
        <v>73</v>
      </c>
    </row>
    <row r="18" spans="1:10" ht="42.75" customHeight="1">
      <c r="A18" s="4"/>
      <c r="B18" s="38" t="s">
        <v>18</v>
      </c>
      <c r="C18" s="47" t="s">
        <v>55</v>
      </c>
      <c r="D18" s="9"/>
      <c r="E18" s="111" t="s">
        <v>10</v>
      </c>
      <c r="F18" s="112"/>
      <c r="G18" s="70"/>
      <c r="H18" s="70"/>
      <c r="I18" s="40" t="s">
        <v>82</v>
      </c>
      <c r="J18" s="41" t="s">
        <v>73</v>
      </c>
    </row>
    <row r="19" spans="1:10" ht="15">
      <c r="A19" s="4"/>
      <c r="B19" s="38" t="s">
        <v>19</v>
      </c>
      <c r="C19" s="47" t="s">
        <v>56</v>
      </c>
      <c r="D19" s="9"/>
      <c r="E19" s="111" t="s">
        <v>11</v>
      </c>
      <c r="F19" s="112"/>
      <c r="G19" s="70"/>
      <c r="H19" s="70">
        <v>1376000</v>
      </c>
      <c r="I19" s="40" t="s">
        <v>82</v>
      </c>
      <c r="J19" s="41" t="s">
        <v>73</v>
      </c>
    </row>
    <row r="20" spans="1:10" ht="15">
      <c r="A20" s="4"/>
      <c r="B20" s="38" t="s">
        <v>20</v>
      </c>
      <c r="C20" s="56" t="s">
        <v>76</v>
      </c>
      <c r="D20" s="9"/>
      <c r="E20" s="111" t="s">
        <v>12</v>
      </c>
      <c r="F20" s="112"/>
      <c r="G20" s="70"/>
      <c r="H20" s="70"/>
      <c r="I20" s="40" t="s">
        <v>82</v>
      </c>
      <c r="J20" s="41" t="s">
        <v>73</v>
      </c>
    </row>
    <row r="21" spans="1:10" ht="15">
      <c r="A21" s="4"/>
      <c r="B21" s="38" t="s">
        <v>21</v>
      </c>
      <c r="C21" s="47" t="s">
        <v>60</v>
      </c>
      <c r="D21" s="9"/>
      <c r="E21" s="111" t="s">
        <v>14</v>
      </c>
      <c r="F21" s="112"/>
      <c r="G21" s="70"/>
      <c r="H21" s="70"/>
      <c r="I21" s="40" t="s">
        <v>82</v>
      </c>
      <c r="J21" s="41" t="s">
        <v>73</v>
      </c>
    </row>
    <row r="22" spans="1:10" ht="15" customHeight="1">
      <c r="A22" s="4"/>
      <c r="B22" s="38" t="s">
        <v>22</v>
      </c>
      <c r="C22" s="56" t="s">
        <v>60</v>
      </c>
      <c r="D22" s="9"/>
      <c r="E22" s="111" t="s">
        <v>13</v>
      </c>
      <c r="F22" s="112"/>
      <c r="G22" s="70"/>
      <c r="H22" s="70"/>
      <c r="I22" s="40" t="s">
        <v>82</v>
      </c>
      <c r="J22" s="41" t="s">
        <v>73</v>
      </c>
    </row>
    <row r="23" spans="1:10" ht="15.75" customHeight="1">
      <c r="A23" s="4"/>
      <c r="B23" s="38" t="s">
        <v>28</v>
      </c>
      <c r="C23" s="47" t="s">
        <v>60</v>
      </c>
      <c r="D23" s="9"/>
      <c r="E23" s="111" t="s">
        <v>15</v>
      </c>
      <c r="F23" s="112"/>
      <c r="G23" s="70"/>
      <c r="H23" s="70"/>
      <c r="I23" s="40" t="s">
        <v>82</v>
      </c>
      <c r="J23" s="41" t="s">
        <v>73</v>
      </c>
    </row>
    <row r="24" spans="1:10" ht="15">
      <c r="A24" s="1"/>
      <c r="B24" s="42"/>
      <c r="C24" s="42"/>
      <c r="D24" s="42"/>
      <c r="E24" s="128" t="s">
        <v>72</v>
      </c>
      <c r="F24" s="112"/>
      <c r="G24" s="20">
        <v>0</v>
      </c>
      <c r="H24" s="20">
        <v>1376000</v>
      </c>
      <c r="I24" s="43"/>
      <c r="J24" s="44"/>
    </row>
    <row r="25" spans="1:9" ht="38.25" customHeight="1">
      <c r="A25" s="1"/>
      <c r="B25" s="67"/>
      <c r="C25" s="68"/>
      <c r="D25" s="68"/>
      <c r="E25" s="16"/>
      <c r="F25" s="16"/>
      <c r="H25" s="16"/>
      <c r="I25" s="16"/>
    </row>
  </sheetData>
  <sheetProtection/>
  <mergeCells count="30">
    <mergeCell ref="E16:F16"/>
    <mergeCell ref="E17:F17"/>
    <mergeCell ref="E18:F18"/>
    <mergeCell ref="E9:E10"/>
    <mergeCell ref="F9:F10"/>
    <mergeCell ref="E24:F24"/>
    <mergeCell ref="E22:F22"/>
    <mergeCell ref="E23:F23"/>
    <mergeCell ref="E19:F19"/>
    <mergeCell ref="E20:F20"/>
    <mergeCell ref="E21:F21"/>
    <mergeCell ref="J9:J10"/>
    <mergeCell ref="I9:I10"/>
    <mergeCell ref="I5:I8"/>
    <mergeCell ref="J5:J8"/>
    <mergeCell ref="E6:G6"/>
    <mergeCell ref="E7:G7"/>
    <mergeCell ref="E8:G8"/>
    <mergeCell ref="G9:G10"/>
    <mergeCell ref="H9:H10"/>
    <mergeCell ref="B15:C15"/>
    <mergeCell ref="E15:J15"/>
    <mergeCell ref="B1:J2"/>
    <mergeCell ref="C3:J3"/>
    <mergeCell ref="B4:C4"/>
    <mergeCell ref="E4:J4"/>
    <mergeCell ref="E5:F5"/>
    <mergeCell ref="G5:H5"/>
    <mergeCell ref="B10:B13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6" sqref="F6:F16"/>
    </sheetView>
  </sheetViews>
  <sheetFormatPr defaultColWidth="9.140625" defaultRowHeight="15"/>
  <cols>
    <col min="1" max="1" width="9.8515625" style="0" customWidth="1"/>
    <col min="2" max="2" width="22.140625" style="0" customWidth="1"/>
    <col min="3" max="3" width="25.140625" style="0" customWidth="1"/>
    <col min="4" max="4" width="14.28125" style="0" customWidth="1"/>
    <col min="5" max="5" width="13.00390625" style="0" customWidth="1"/>
    <col min="6" max="6" width="18.421875" style="0" customWidth="1"/>
  </cols>
  <sheetData>
    <row r="1" spans="1:2" ht="15">
      <c r="A1" s="46" t="s">
        <v>52</v>
      </c>
      <c r="B1" s="48" t="e">
        <f>#REF!</f>
        <v>#REF!</v>
      </c>
    </row>
    <row r="2" spans="1:2" ht="15">
      <c r="A2" s="46" t="s">
        <v>38</v>
      </c>
      <c r="B2" s="49" t="e">
        <f>#REF!</f>
        <v>#REF!</v>
      </c>
    </row>
    <row r="3" spans="1:2" ht="15">
      <c r="A3" s="46" t="s">
        <v>37</v>
      </c>
      <c r="B3" s="72" t="e">
        <f>#REF!</f>
        <v>#REF!</v>
      </c>
    </row>
    <row r="4" spans="1:6" ht="15">
      <c r="A4" s="84" t="s">
        <v>66</v>
      </c>
      <c r="B4" s="84"/>
      <c r="C4" s="84"/>
      <c r="D4" s="84"/>
      <c r="E4" s="84"/>
      <c r="F4" s="84"/>
    </row>
    <row r="5" spans="1:6" ht="15">
      <c r="A5" s="2" t="s">
        <v>67</v>
      </c>
      <c r="B5" s="2" t="s">
        <v>68</v>
      </c>
      <c r="C5" s="2" t="s">
        <v>69</v>
      </c>
      <c r="D5" s="2" t="s">
        <v>70</v>
      </c>
      <c r="E5" s="2" t="s">
        <v>71</v>
      </c>
      <c r="F5" s="2" t="s">
        <v>74</v>
      </c>
    </row>
    <row r="6" spans="1:6" ht="15">
      <c r="A6" s="51">
        <v>1</v>
      </c>
      <c r="B6" s="50">
        <v>42368</v>
      </c>
      <c r="C6" s="57">
        <v>258896</v>
      </c>
      <c r="D6" s="58" t="s">
        <v>60</v>
      </c>
      <c r="E6" s="59" t="s">
        <v>60</v>
      </c>
      <c r="F6" s="51"/>
    </row>
    <row r="7" spans="1:6" s="66" customFormat="1" ht="12.75">
      <c r="A7" s="60">
        <v>2</v>
      </c>
      <c r="B7" s="61">
        <v>42580</v>
      </c>
      <c r="C7" s="62">
        <v>537895.83</v>
      </c>
      <c r="D7" s="63"/>
      <c r="E7" s="64"/>
      <c r="F7" s="65"/>
    </row>
    <row r="8" spans="1:6" s="66" customFormat="1" ht="12.75">
      <c r="A8" s="60">
        <v>3</v>
      </c>
      <c r="B8" s="61">
        <v>42676</v>
      </c>
      <c r="C8" s="62">
        <f>C7*(1-10%)</f>
        <v>484106.247</v>
      </c>
      <c r="D8" s="63">
        <v>0.1</v>
      </c>
      <c r="E8" s="64"/>
      <c r="F8" s="65"/>
    </row>
    <row r="9" spans="1:6" s="66" customFormat="1" ht="12.75">
      <c r="A9" s="60">
        <v>4</v>
      </c>
      <c r="B9" s="61">
        <v>42740</v>
      </c>
      <c r="C9" s="62">
        <f>C7*(1-20%)</f>
        <v>430316.664</v>
      </c>
      <c r="D9" s="63">
        <v>0.2</v>
      </c>
      <c r="E9" s="64"/>
      <c r="F9" s="65"/>
    </row>
    <row r="10" spans="1:6" s="66" customFormat="1" ht="12.75">
      <c r="A10" s="60">
        <v>5</v>
      </c>
      <c r="B10" s="61">
        <v>42958</v>
      </c>
      <c r="C10" s="73">
        <v>387284.99</v>
      </c>
      <c r="D10" s="63"/>
      <c r="E10" s="64"/>
      <c r="F10" s="65"/>
    </row>
    <row r="11" spans="1:6" s="78" customFormat="1" ht="12.75">
      <c r="A11" s="74">
        <v>6</v>
      </c>
      <c r="B11" s="75">
        <v>42975</v>
      </c>
      <c r="C11" s="76">
        <f>C10*(1-10%)</f>
        <v>348556.491</v>
      </c>
      <c r="D11" s="63">
        <v>0.1</v>
      </c>
      <c r="E11" s="77"/>
      <c r="F11" s="74"/>
    </row>
    <row r="12" spans="1:6" s="78" customFormat="1" ht="12.75">
      <c r="A12" s="74">
        <v>7</v>
      </c>
      <c r="B12" s="75">
        <v>42989</v>
      </c>
      <c r="C12" s="76">
        <f>C10*(1-20%)</f>
        <v>309827.992</v>
      </c>
      <c r="D12" s="63">
        <v>0.2</v>
      </c>
      <c r="E12" s="77"/>
      <c r="F12" s="74"/>
    </row>
    <row r="13" spans="1:6" s="78" customFormat="1" ht="12.75">
      <c r="A13" s="74">
        <v>8</v>
      </c>
      <c r="B13" s="75">
        <v>43003</v>
      </c>
      <c r="C13" s="76">
        <f>C10*(1-30%)</f>
        <v>271099.49299999996</v>
      </c>
      <c r="D13" s="63">
        <v>0.3</v>
      </c>
      <c r="E13" s="77"/>
      <c r="F13" s="74"/>
    </row>
    <row r="14" spans="1:6" s="83" customFormat="1" ht="15">
      <c r="A14" s="79"/>
      <c r="B14" s="80"/>
      <c r="C14" s="81"/>
      <c r="D14" s="82"/>
      <c r="E14" s="81"/>
      <c r="F14" s="79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3" spans="1:3" ht="15">
      <c r="A23" s="67"/>
      <c r="B23" s="68"/>
      <c r="C23" s="68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41</v>
      </c>
    </row>
    <row r="2" spans="1:2" ht="23.25">
      <c r="A2" s="18" t="s">
        <v>42</v>
      </c>
      <c r="B2" s="52" t="s">
        <v>1</v>
      </c>
    </row>
    <row r="3" spans="1:2" ht="15">
      <c r="A3" s="11" t="s">
        <v>43</v>
      </c>
      <c r="B3" s="53">
        <v>1376000</v>
      </c>
    </row>
    <row r="4" spans="1:2" ht="15">
      <c r="A4" s="11" t="s">
        <v>44</v>
      </c>
      <c r="B4" s="54">
        <v>39448</v>
      </c>
    </row>
    <row r="5" spans="1:2" ht="15">
      <c r="A5" s="11" t="s">
        <v>45</v>
      </c>
      <c r="B5" s="53">
        <v>1376000</v>
      </c>
    </row>
    <row r="6" spans="1:2" ht="22.5">
      <c r="A6" s="11" t="s">
        <v>46</v>
      </c>
      <c r="B6" s="52" t="s">
        <v>65</v>
      </c>
    </row>
    <row r="7" spans="1:2" s="27" customFormat="1" ht="119.25" customHeight="1">
      <c r="A7" s="19" t="s">
        <v>47</v>
      </c>
      <c r="B7" s="52" t="s">
        <v>57</v>
      </c>
    </row>
    <row r="8" spans="1:2" ht="33.75">
      <c r="A8" s="19" t="s">
        <v>48</v>
      </c>
      <c r="B8" s="52" t="s">
        <v>75</v>
      </c>
    </row>
    <row r="12" spans="1:2" ht="15">
      <c r="A12" s="67"/>
      <c r="B12" s="68"/>
    </row>
  </sheetData>
  <sheetProtection/>
  <printOptions/>
  <pageMargins left="0.7" right="0.7" top="0.75" bottom="0.75" header="0.3" footer="0.3"/>
  <pageSetup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63.8515625" style="0" customWidth="1"/>
    <col min="2" max="4" width="25.00390625" style="0" bestFit="1" customWidth="1"/>
  </cols>
  <sheetData>
    <row r="1" ht="15">
      <c r="A1" s="17" t="s">
        <v>73</v>
      </c>
    </row>
    <row r="2" spans="1:4" ht="22.5">
      <c r="A2" s="11" t="s">
        <v>49</v>
      </c>
      <c r="B2" s="69" t="s">
        <v>60</v>
      </c>
      <c r="C2" s="69" t="s">
        <v>60</v>
      </c>
      <c r="D2" s="69" t="s">
        <v>60</v>
      </c>
    </row>
    <row r="3" spans="1:4" s="27" customFormat="1" ht="15">
      <c r="A3" s="10" t="s">
        <v>50</v>
      </c>
      <c r="B3" s="52" t="s">
        <v>58</v>
      </c>
      <c r="C3" s="52" t="s">
        <v>59</v>
      </c>
      <c r="D3" s="52" t="s">
        <v>59</v>
      </c>
    </row>
    <row r="4" spans="1:4" ht="15">
      <c r="A4" s="10" t="s">
        <v>51</v>
      </c>
      <c r="B4" s="52" t="s">
        <v>60</v>
      </c>
      <c r="C4" s="52" t="s">
        <v>60</v>
      </c>
      <c r="D4" s="52" t="s">
        <v>60</v>
      </c>
    </row>
    <row r="7" spans="1:3" ht="15">
      <c r="A7" s="67"/>
      <c r="B7" s="68"/>
      <c r="C7" s="68"/>
    </row>
  </sheetData>
  <sheetProtection/>
  <printOptions/>
  <pageMargins left="0.7" right="0.7" top="0.75" bottom="0.75" header="0.3" footer="0.3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Galyna</cp:lastModifiedBy>
  <cp:lastPrinted>2017-11-27T13:23:37Z</cp:lastPrinted>
  <dcterms:created xsi:type="dcterms:W3CDTF">2015-10-12T12:03:25Z</dcterms:created>
  <dcterms:modified xsi:type="dcterms:W3CDTF">2017-12-21T11:20:44Z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