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960" windowHeight="11430" activeTab="3"/>
  </bookViews>
  <sheets>
    <sheet name="ППА" sheetId="1" r:id="rId1"/>
    <sheet name="журнал торгів" sheetId="4" r:id="rId2"/>
    <sheet name="Застава" sheetId="2" r:id="rId3"/>
    <sheet name="Порука" sheetId="3" r:id="rId4"/>
  </sheets>
  <externalReferences>
    <externalReference r:id="rId5"/>
  </externalReferences>
  <calcPr calcId="152511"/>
</workbook>
</file>

<file path=xl/calcChain.xml><?xml version="1.0" encoding="utf-8"?>
<calcChain xmlns="http://schemas.openxmlformats.org/spreadsheetml/2006/main">
  <c r="C21" i="4" l="1"/>
  <c r="C20" i="4"/>
  <c r="C19" i="4"/>
  <c r="B3" i="4"/>
  <c r="B2" i="4"/>
  <c r="B1" i="4"/>
</calcChain>
</file>

<file path=xl/sharedStrings.xml><?xml version="1.0" encoding="utf-8"?>
<sst xmlns="http://schemas.openxmlformats.org/spreadsheetml/2006/main" count="141" uniqueCount="105">
  <si>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</si>
  <si>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</si>
  <si>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</si>
  <si>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</si>
  <si>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</si>
  <si>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</si>
  <si>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</si>
  <si>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</si>
  <si>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</si>
  <si>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</si>
  <si>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</si>
  <si>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</si>
  <si>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</si>
  <si>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</si>
  <si>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</si>
  <si>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</si>
  <si>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</si>
  <si>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</si>
  <si>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</si>
  <si>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</si>
  <si>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</si>
  <si>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</si>
  <si>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</si>
  <si>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</si>
  <si>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</si>
  <si>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 **</t>
  </si>
  <si>
    <t>Заставна вартість поруки, грн. ***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</si>
  <si>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</si>
  <si>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</si>
  <si>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</si>
  <si>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</si>
  <si>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</si>
  <si>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</si>
  <si>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</si>
  <si>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</si>
  <si>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</si>
  <si>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</si>
  <si>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</si>
  <si>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</si>
  <si>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</si>
  <si>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</si>
  <si>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</si>
  <si>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</si>
  <si>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</si>
  <si>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</si>
  <si>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** - Кредити торгуються єдиним лотом: 16/12/KLMB, 38/13/KLMB, 11/14/KLMB-MV</t>
  </si>
  <si>
    <t>станом на 01.05.2018 року</t>
  </si>
  <si>
    <t>АТ ЗЛАТОБАНК</t>
  </si>
  <si>
    <t>Кредитна лінія</t>
  </si>
  <si>
    <t>так</t>
  </si>
  <si>
    <t>11/14/KLMB-MV</t>
  </si>
  <si>
    <t>юридична особа</t>
  </si>
  <si>
    <t>Вирощування зернових культур (крім рису), бобових культур і насіння олійних культур</t>
  </si>
  <si>
    <t>АТО</t>
  </si>
  <si>
    <t>м.Луганськ</t>
  </si>
  <si>
    <t xml:space="preserve"> </t>
  </si>
  <si>
    <t>ні</t>
  </si>
  <si>
    <t>-</t>
  </si>
  <si>
    <t>Застава</t>
  </si>
  <si>
    <t>Фактична адреса місцезнаходження об'єкта:</t>
  </si>
  <si>
    <t>м.Луганськ, вул.Садовая</t>
  </si>
  <si>
    <t>м.Луганськ, вул.Куракіна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</si>
  <si>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</si>
  <si>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</si>
  <si>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</si>
  <si>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</si>
  <si>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</si>
  <si>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Рухоме майно, а саме:
- трактор марки "Беларус-892", 2007 р.в.,
- трактор марки "Беларус-892", 2008 р.в.,
- трактор марки "Беларус-920", 2007 р.в.,
- трактор марки "Беларус-892", 2011 р.в.,
- сівалка універсальна марки УПС-12, 2007 р.в.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</si>
  <si>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</si>
  <si>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нерухомість</t>
  </si>
  <si>
    <t>рухоме майно</t>
  </si>
  <si>
    <t>Нерухоме майно: будівля свинарника-откормочника, заг.площею 1904,9 кв.м.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</si>
  <si>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</si>
  <si>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</si>
  <si>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</si>
  <si>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фінансова порука в розмірі 20'000,00 євро + нараховані %%, штрафи, пеня</t>
  </si>
  <si>
    <t>на всю суму заборгованості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</si>
  <si>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</si>
  <si>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</si>
  <si>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</si>
  <si>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</si>
  <si>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</si>
  <si>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</si>
  <si>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</si>
  <si>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</si>
  <si>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</si>
  <si>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</si>
  <si>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30.12.2015</t>
  </si>
  <si>
    <t>ІННЕКС</t>
  </si>
  <si>
    <t>12.02.2016</t>
  </si>
  <si>
    <t>26.07.2016</t>
  </si>
  <si>
    <t>УМС</t>
  </si>
  <si>
    <t>17.08.2016</t>
  </si>
  <si>
    <t>07.09.2016</t>
  </si>
  <si>
    <t>28.09.2016</t>
  </si>
  <si>
    <t>11.01.2017</t>
  </si>
  <si>
    <t>Товарна біржа «Універсальна товарно-сировинна біржа»</t>
  </si>
  <si>
    <t>31.01.2017</t>
  </si>
  <si>
    <t>Товарна біржа «Українська Агропромислова»</t>
  </si>
  <si>
    <t>22.05.2017</t>
  </si>
  <si>
    <t>08.06.2017</t>
  </si>
  <si>
    <t>26.06.2017</t>
  </si>
  <si>
    <t>13.07.2017</t>
  </si>
  <si>
    <t>ТБ "ПРОЗОРА"</t>
  </si>
  <si>
    <t>*торгується єдиним лотом з кредитами №16/12/KLMB, №38/13/KLMB, №11/14/KLMB-MV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</si>
</sst>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09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3" fontId="0" fillId="0" borderId="12" xfId="0" applyNumberFormat="1" applyFont="1" applyFill="1" applyBorder="1" applyAlignment="1" applyProtection="1">
      <alignment horizontal="right"/>
    </xf>
    <xf numFmtId="164" fontId="0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4" fontId="0" fillId="0" borderId="8" xfId="1" applyNumberFormat="1" applyFont="1" applyBorder="1" applyAlignment="1" applyProtection="1">
      <alignment horizontal="center" wrapText="1"/>
    </xf>
    <xf numFmtId="10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14" fontId="0" fillId="0" borderId="8" xfId="0" applyNumberFormat="1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0" fontId="8" fillId="3" borderId="8" xfId="2" applyFont="1" applyFill="1" applyBorder="1" applyAlignment="1" applyProtection="1">
      <alignment horizontal="center"/>
    </xf>
    <xf numFmtId="0" fontId="8" fillId="0" borderId="8" xfId="2" applyFont="1" applyBorder="1" applyAlignment="1" applyProtection="1">
      <alignment horizontal="center"/>
    </xf>
    <xf numFmtId="14" fontId="0" fillId="0" borderId="8" xfId="0" applyNumberFormat="1" applyFill="1" applyBorder="1" applyAlignment="1" applyProtection="1">
      <alignment horizontal="center" vertical="center"/>
    </xf>
    <xf numFmtId="0" fontId="0" fillId="0" borderId="8" xfId="0" applyFon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3" borderId="9" xfId="0" applyFont="1" applyFill="1" applyBorder="1"/>
    <xf numFmtId="0" fontId="0" fillId="3" borderId="12" xfId="0" applyFont="1" applyFill="1" applyBorder="1"/>
    <xf numFmtId="0" fontId="9" fillId="0" borderId="8" xfId="0" applyFont="1" applyBorder="1" applyAlignment="1">
      <alignment horizontal="left"/>
    </xf>
    <xf numFmtId="0" fontId="10" fillId="0" borderId="8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wrapText="1"/>
    </xf>
    <xf numFmtId="0" fontId="10" fillId="0" borderId="8" xfId="0" applyFont="1" applyFill="1" applyBorder="1" applyAlignment="1">
      <alignment vertical="center" wrapText="1"/>
    </xf>
    <xf numFmtId="43" fontId="11" fillId="0" borderId="8" xfId="0" applyNumberFormat="1" applyFont="1" applyBorder="1" applyAlignment="1">
      <alignment wrapText="1"/>
    </xf>
    <xf numFmtId="0" fontId="12" fillId="0" borderId="8" xfId="0" applyFont="1" applyFill="1" applyBorder="1" applyAlignment="1">
      <alignment vertical="center" wrapText="1"/>
    </xf>
    <xf numFmtId="0" fontId="13" fillId="2" borderId="8" xfId="0" applyFont="1" applyFill="1" applyBorder="1" applyAlignment="1">
      <alignment vertical="center" wrapText="1"/>
    </xf>
    <xf numFmtId="0" fontId="11" fillId="0" borderId="8" xfId="0" applyFont="1" applyBorder="1"/>
    <xf numFmtId="0" fontId="10" fillId="0" borderId="8" xfId="0" applyFont="1" applyBorder="1" applyAlignment="1">
      <alignment vertical="center" wrapText="1"/>
    </xf>
    <xf numFmtId="0" fontId="0" fillId="0" borderId="8" xfId="0" applyFill="1" applyBorder="1"/>
    <xf numFmtId="0" fontId="0" fillId="0" borderId="8" xfId="0" applyNumberFormat="1" applyFill="1" applyBorder="1" applyAlignment="1">
      <alignment horizontal="left"/>
    </xf>
    <xf numFmtId="14" fontId="0" fillId="0" borderId="8" xfId="0" applyNumberFormat="1" applyFill="1" applyBorder="1" applyAlignment="1">
      <alignment horizontal="left"/>
    </xf>
    <xf numFmtId="4" fontId="0" fillId="0" borderId="8" xfId="0" applyNumberFormat="1" applyFill="1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left"/>
    </xf>
    <xf numFmtId="4" fontId="0" fillId="0" borderId="8" xfId="0" applyNumberFormat="1" applyBorder="1"/>
    <xf numFmtId="9" fontId="0" fillId="0" borderId="8" xfId="3" applyFont="1" applyBorder="1"/>
    <xf numFmtId="164" fontId="0" fillId="0" borderId="8" xfId="1" applyNumberFormat="1" applyFont="1" applyBorder="1"/>
    <xf numFmtId="14" fontId="0" fillId="0" borderId="8" xfId="0" applyNumberFormat="1" applyBorder="1" applyAlignment="1">
      <alignment horizontal="left"/>
    </xf>
    <xf numFmtId="166" fontId="0" fillId="0" borderId="8" xfId="1" applyNumberFormat="1" applyFont="1" applyBorder="1"/>
    <xf numFmtId="166" fontId="0" fillId="0" borderId="8" xfId="0" applyNumberFormat="1" applyBorder="1"/>
    <xf numFmtId="0" fontId="14" fillId="0" borderId="0" xfId="0" applyFont="1" applyAlignment="1">
      <alignment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0" fillId="0" borderId="12" xfId="0" applyFont="1" applyFill="1" applyBorder="1" applyAlignment="1" applyProtection="1"/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0" fillId="0" borderId="8" xfId="0" applyBorder="1" applyAlignment="1">
      <alignment horizontal="center"/>
    </xf>
    <xf numFmtId="165" fontId="7" fillId="0" borderId="8" xfId="0" applyNumberFormat="1" applyFont="1" applyFill="1" applyBorder="1" applyAlignment="1" applyProtection="1">
      <alignment vertical="center"/>
      <protection locked="0"/>
    </xf>
  </cellXfs>
  <cellStyles count="4">
    <cellStyle name="Відсотковий" xfId="3" builtinId="5"/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8912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\!!!PRAVKI\zlata\&#1055;&#1088;&#1086;&#1087;&#1086;&#1079;&#1080;&#1094;&#1110;&#1111;%20&#1082;&#1088;&#1077;&#1076;&#1080;&#1090;&#1080;\&#1055;&#1088;&#1086;&#1087;&#1086;&#1079;&#1080;&#1094;&#1110;&#1103;%20&#1050;&#1088;&#1072;&#1074;&#1095;&#1091;&#1082;%20&#1030;&#1085;&#1092;&#1086;%20&#1110;%20&#1050;&#1086;\&#1053;&#1072;&#1089;&#1110;&#1085;&#1085;&#1103;&#1051;&#1091;&#1075;&#1072;&#1085;&#1097;&#1080;&#1085;&#1080;_1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  <sheetName val="КВЕД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42217</v>
          </cell>
        </row>
        <row r="10">
          <cell r="C10">
            <v>30560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opLeftCell="A10" workbookViewId="0">
      <selection activeCell="A27" sqref="A27:XFD2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0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63" t="s">
        <v>0</v>
      </c>
      <c r="C1" s="64"/>
      <c r="D1" s="64"/>
      <c r="E1" s="64"/>
      <c r="F1" s="64"/>
      <c r="G1" s="64"/>
      <c r="H1" s="64"/>
      <c r="I1" s="64"/>
      <c r="J1" s="65"/>
      <c r="K1" s="2"/>
      <c r="L1" s="2"/>
      <c r="M1" s="2"/>
    </row>
    <row r="2" spans="1:13" x14ac:dyDescent="0.25">
      <c r="A2" s="1"/>
      <c r="B2" s="66"/>
      <c r="C2" s="67"/>
      <c r="D2" s="67"/>
      <c r="E2" s="67"/>
      <c r="F2" s="67"/>
      <c r="G2" s="67"/>
      <c r="H2" s="67"/>
      <c r="I2" s="67"/>
      <c r="J2" s="68"/>
      <c r="K2" s="2"/>
      <c r="L2" s="2"/>
      <c r="M2" s="2"/>
    </row>
    <row r="3" spans="1:13" ht="15.75" x14ac:dyDescent="0.25">
      <c r="A3" s="1"/>
      <c r="B3" s="3" t="s">
        <v>1</v>
      </c>
      <c r="C3" s="69" t="s">
        <v>46</v>
      </c>
      <c r="D3" s="70"/>
      <c r="E3" s="71"/>
      <c r="F3" s="71"/>
      <c r="G3" s="71"/>
      <c r="H3" s="71"/>
      <c r="I3" s="71"/>
      <c r="J3" s="72"/>
      <c r="K3" s="2"/>
      <c r="L3" s="2"/>
      <c r="M3" s="2"/>
    </row>
    <row r="4" spans="1:13" x14ac:dyDescent="0.25">
      <c r="A4" s="1"/>
      <c r="B4" s="73" t="s">
        <v>2</v>
      </c>
      <c r="C4" s="74"/>
      <c r="D4" s="4"/>
      <c r="E4" s="75" t="s">
        <v>3</v>
      </c>
      <c r="F4" s="76"/>
      <c r="G4" s="76"/>
      <c r="H4" s="76"/>
      <c r="I4" s="76"/>
      <c r="J4" s="76"/>
      <c r="K4" s="2"/>
      <c r="L4" s="2"/>
      <c r="M4" s="2"/>
    </row>
    <row r="5" spans="1:13" x14ac:dyDescent="0.25">
      <c r="A5" s="1"/>
      <c r="B5" s="5" t="s">
        <v>4</v>
      </c>
      <c r="C5" s="6" t="s">
        <v>47</v>
      </c>
      <c r="D5" s="7"/>
      <c r="E5" s="77" t="s">
        <v>5</v>
      </c>
      <c r="F5" s="78"/>
      <c r="G5" s="79" t="s">
        <v>48</v>
      </c>
      <c r="H5" s="78"/>
      <c r="I5" s="80" t="s">
        <v>6</v>
      </c>
      <c r="J5" s="83" t="s">
        <v>49</v>
      </c>
    </row>
    <row r="6" spans="1:13" x14ac:dyDescent="0.25">
      <c r="A6" s="1"/>
      <c r="B6" s="8" t="s">
        <v>7</v>
      </c>
      <c r="C6" s="6" t="s">
        <v>50</v>
      </c>
      <c r="D6" s="7"/>
      <c r="E6" s="87" t="s">
        <v>8</v>
      </c>
      <c r="F6" s="88"/>
      <c r="G6" s="78"/>
      <c r="H6" s="9">
        <v>652354.31000000006</v>
      </c>
      <c r="I6" s="81"/>
      <c r="J6" s="84"/>
    </row>
    <row r="7" spans="1:13" x14ac:dyDescent="0.25">
      <c r="A7" s="1"/>
      <c r="B7" s="8" t="s">
        <v>9</v>
      </c>
      <c r="C7" s="6" t="s">
        <v>51</v>
      </c>
      <c r="D7" s="7"/>
      <c r="E7" s="77" t="s">
        <v>10</v>
      </c>
      <c r="F7" s="88"/>
      <c r="G7" s="78"/>
      <c r="H7" s="10">
        <v>1647</v>
      </c>
      <c r="I7" s="81"/>
      <c r="J7" s="85"/>
    </row>
    <row r="8" spans="1:13" ht="60" x14ac:dyDescent="0.25">
      <c r="A8" s="1"/>
      <c r="B8" s="8" t="s">
        <v>11</v>
      </c>
      <c r="C8" s="11" t="s">
        <v>52</v>
      </c>
      <c r="D8" s="7"/>
      <c r="E8" s="77" t="s">
        <v>12</v>
      </c>
      <c r="F8" s="88"/>
      <c r="G8" s="78"/>
      <c r="H8" s="12" t="s">
        <v>49</v>
      </c>
      <c r="I8" s="82"/>
      <c r="J8" s="86"/>
    </row>
    <row r="9" spans="1:13" ht="36" customHeight="1" x14ac:dyDescent="0.25">
      <c r="A9" s="1"/>
      <c r="B9" s="8" t="s">
        <v>13</v>
      </c>
      <c r="C9" s="6" t="s">
        <v>53</v>
      </c>
      <c r="D9" s="7"/>
      <c r="E9" s="91" t="s">
        <v>14</v>
      </c>
      <c r="F9" s="91" t="s">
        <v>15</v>
      </c>
      <c r="G9" s="93" t="s">
        <v>16</v>
      </c>
      <c r="H9" s="91" t="s">
        <v>17</v>
      </c>
      <c r="I9" s="91" t="s">
        <v>18</v>
      </c>
      <c r="J9" s="91" t="s">
        <v>19</v>
      </c>
    </row>
    <row r="10" spans="1:13" ht="31.5" customHeight="1" x14ac:dyDescent="0.25">
      <c r="A10" s="1"/>
      <c r="B10" s="95" t="s">
        <v>20</v>
      </c>
      <c r="C10" s="98" t="s">
        <v>54</v>
      </c>
      <c r="D10" s="7"/>
      <c r="E10" s="92"/>
      <c r="F10" s="92"/>
      <c r="G10" s="94"/>
      <c r="H10" s="92"/>
      <c r="I10" s="92"/>
      <c r="J10" s="92"/>
    </row>
    <row r="11" spans="1:13" x14ac:dyDescent="0.25">
      <c r="A11" s="1"/>
      <c r="B11" s="96"/>
      <c r="C11" s="99"/>
      <c r="D11" s="7"/>
      <c r="E11" s="13">
        <v>41745</v>
      </c>
      <c r="F11" s="13">
        <v>42109</v>
      </c>
      <c r="G11" s="14">
        <v>978</v>
      </c>
      <c r="H11" s="15">
        <v>0</v>
      </c>
      <c r="I11" s="15">
        <v>0</v>
      </c>
      <c r="J11" s="16">
        <v>0.14000000000000001</v>
      </c>
    </row>
    <row r="12" spans="1:13" x14ac:dyDescent="0.25">
      <c r="A12" s="1"/>
      <c r="B12" s="96"/>
      <c r="C12" s="99"/>
      <c r="D12" s="17"/>
      <c r="E12" s="13">
        <v>41745</v>
      </c>
      <c r="F12" s="13">
        <v>42109</v>
      </c>
      <c r="G12" s="14">
        <v>980</v>
      </c>
      <c r="H12" s="15">
        <v>299999.03000000003</v>
      </c>
      <c r="I12" s="15">
        <v>352355.28</v>
      </c>
      <c r="J12" s="18">
        <v>0.3</v>
      </c>
    </row>
    <row r="13" spans="1:13" x14ac:dyDescent="0.25">
      <c r="A13" s="1"/>
      <c r="B13" s="97"/>
      <c r="C13" s="100"/>
      <c r="D13" s="17"/>
      <c r="E13" s="13"/>
      <c r="F13" s="13"/>
      <c r="G13" s="14"/>
      <c r="H13" s="15" t="s">
        <v>55</v>
      </c>
      <c r="I13" s="15" t="s">
        <v>55</v>
      </c>
      <c r="J13" s="18" t="s">
        <v>55</v>
      </c>
    </row>
    <row r="14" spans="1:13" x14ac:dyDescent="0.25">
      <c r="A14" s="1"/>
      <c r="B14" s="19"/>
      <c r="C14" s="20"/>
      <c r="D14" s="17"/>
      <c r="E14" s="21"/>
      <c r="F14" s="21"/>
      <c r="G14" s="22"/>
      <c r="H14" s="23"/>
      <c r="I14" s="23"/>
      <c r="J14" s="24"/>
    </row>
    <row r="15" spans="1:13" x14ac:dyDescent="0.25">
      <c r="A15" s="1"/>
      <c r="B15" s="73" t="s">
        <v>21</v>
      </c>
      <c r="C15" s="75"/>
      <c r="D15" s="25"/>
      <c r="E15" s="101" t="s">
        <v>22</v>
      </c>
      <c r="F15" s="102"/>
      <c r="G15" s="102"/>
      <c r="H15" s="102"/>
      <c r="I15" s="102"/>
      <c r="J15" s="103"/>
    </row>
    <row r="16" spans="1:13" ht="30" x14ac:dyDescent="0.25">
      <c r="A16" s="1"/>
      <c r="B16" s="26" t="s">
        <v>23</v>
      </c>
      <c r="C16" s="27" t="s">
        <v>56</v>
      </c>
      <c r="D16" s="28"/>
      <c r="E16" s="89" t="s">
        <v>24</v>
      </c>
      <c r="F16" s="90"/>
      <c r="G16" s="29" t="s">
        <v>25</v>
      </c>
      <c r="H16" s="29" t="s">
        <v>26</v>
      </c>
      <c r="I16" s="29" t="s">
        <v>27</v>
      </c>
      <c r="J16" s="30"/>
    </row>
    <row r="17" spans="1:10" ht="16.5" customHeight="1" x14ac:dyDescent="0.25">
      <c r="A17" s="1"/>
      <c r="B17" s="26" t="s">
        <v>28</v>
      </c>
      <c r="C17" s="27" t="s">
        <v>57</v>
      </c>
      <c r="D17" s="31"/>
      <c r="E17" s="104" t="s">
        <v>29</v>
      </c>
      <c r="F17" s="105"/>
      <c r="G17" s="108">
        <v>165148.20000000001</v>
      </c>
      <c r="H17" s="108"/>
      <c r="I17" s="32" t="s">
        <v>30</v>
      </c>
      <c r="J17" s="33" t="s">
        <v>31</v>
      </c>
    </row>
    <row r="18" spans="1:10" ht="45" customHeight="1" x14ac:dyDescent="0.25">
      <c r="A18" s="1"/>
      <c r="B18" s="26" t="s">
        <v>32</v>
      </c>
      <c r="C18" s="27">
        <v>41947</v>
      </c>
      <c r="D18" s="31"/>
      <c r="E18" s="104" t="s">
        <v>33</v>
      </c>
      <c r="F18" s="105"/>
      <c r="G18" s="108"/>
      <c r="H18" s="108"/>
      <c r="I18" s="32" t="s">
        <v>30</v>
      </c>
      <c r="J18" s="33" t="s">
        <v>31</v>
      </c>
    </row>
    <row r="19" spans="1:10" x14ac:dyDescent="0.25">
      <c r="A19" s="1"/>
      <c r="B19" s="26" t="s">
        <v>34</v>
      </c>
      <c r="C19" s="27" t="s">
        <v>57</v>
      </c>
      <c r="D19" s="31"/>
      <c r="E19" s="104" t="s">
        <v>35</v>
      </c>
      <c r="F19" s="105"/>
      <c r="G19" s="108">
        <v>133989.51999999999</v>
      </c>
      <c r="H19" s="108"/>
      <c r="I19" s="32" t="s">
        <v>30</v>
      </c>
      <c r="J19" s="33" t="s">
        <v>31</v>
      </c>
    </row>
    <row r="20" spans="1:10" x14ac:dyDescent="0.25">
      <c r="A20" s="1"/>
      <c r="B20" s="26" t="s">
        <v>36</v>
      </c>
      <c r="C20" s="34" t="s">
        <v>56</v>
      </c>
      <c r="D20" s="31"/>
      <c r="E20" s="104" t="s">
        <v>37</v>
      </c>
      <c r="F20" s="105"/>
      <c r="G20" s="108"/>
      <c r="H20" s="108"/>
      <c r="I20" s="32" t="s">
        <v>30</v>
      </c>
      <c r="J20" s="33" t="s">
        <v>31</v>
      </c>
    </row>
    <row r="21" spans="1:10" x14ac:dyDescent="0.25">
      <c r="A21" s="1"/>
      <c r="B21" s="26" t="s">
        <v>38</v>
      </c>
      <c r="C21" s="27" t="s">
        <v>57</v>
      </c>
      <c r="D21" s="31"/>
      <c r="E21" s="104" t="s">
        <v>39</v>
      </c>
      <c r="F21" s="105"/>
      <c r="G21" s="108"/>
      <c r="H21" s="108"/>
      <c r="I21" s="32" t="s">
        <v>30</v>
      </c>
      <c r="J21" s="33" t="s">
        <v>31</v>
      </c>
    </row>
    <row r="22" spans="1:10" ht="15" customHeight="1" x14ac:dyDescent="0.25">
      <c r="A22" s="1"/>
      <c r="B22" s="26" t="s">
        <v>40</v>
      </c>
      <c r="C22" s="35" t="s">
        <v>57</v>
      </c>
      <c r="D22" s="31"/>
      <c r="E22" s="104" t="s">
        <v>41</v>
      </c>
      <c r="F22" s="105"/>
      <c r="G22" s="108"/>
      <c r="H22" s="108"/>
      <c r="I22" s="32" t="s">
        <v>30</v>
      </c>
      <c r="J22" s="33" t="s">
        <v>31</v>
      </c>
    </row>
    <row r="23" spans="1:10" ht="15.75" customHeight="1" x14ac:dyDescent="0.25">
      <c r="A23" s="1"/>
      <c r="B23" s="26" t="s">
        <v>42</v>
      </c>
      <c r="C23" s="35" t="s">
        <v>57</v>
      </c>
      <c r="D23" s="31"/>
      <c r="E23" s="104" t="s">
        <v>43</v>
      </c>
      <c r="F23" s="105"/>
      <c r="G23" s="108"/>
      <c r="H23" s="108"/>
      <c r="I23" s="32" t="s">
        <v>30</v>
      </c>
      <c r="J23" s="33" t="s">
        <v>31</v>
      </c>
    </row>
    <row r="24" spans="1:10" x14ac:dyDescent="0.25">
      <c r="A24" s="36"/>
      <c r="B24" s="37"/>
      <c r="C24" s="37"/>
      <c r="D24" s="37"/>
      <c r="E24" s="106" t="s">
        <v>44</v>
      </c>
      <c r="F24" s="105"/>
      <c r="G24" s="38">
        <v>299137.71999999997</v>
      </c>
      <c r="H24" s="38">
        <v>0</v>
      </c>
      <c r="I24" s="39"/>
      <c r="J24" s="40"/>
    </row>
    <row r="26" spans="1:10" x14ac:dyDescent="0.25">
      <c r="B26" t="s">
        <v>45</v>
      </c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E24" sqref="E24"/>
    </sheetView>
  </sheetViews>
  <sheetFormatPr defaultRowHeight="15" x14ac:dyDescent="0.25"/>
  <cols>
    <col min="1" max="1" width="37.85546875" customWidth="1"/>
    <col min="2" max="2" width="33" customWidth="1"/>
    <col min="3" max="3" width="18.7109375" customWidth="1"/>
    <col min="4" max="4" width="30.42578125" customWidth="1"/>
    <col min="5" max="5" width="14.140625" customWidth="1"/>
    <col min="6" max="6" width="52.5703125" customWidth="1"/>
  </cols>
  <sheetData>
    <row r="1" spans="1:6" x14ac:dyDescent="0.25">
      <c r="A1" s="50" t="s">
        <v>77</v>
      </c>
      <c r="B1" s="51" t="str">
        <f>'[1]5.1.'!C8</f>
        <v>УКРАЇНСЬКА УНІВЕРСАЛЬНА БІРЖА</v>
      </c>
    </row>
    <row r="2" spans="1:6" x14ac:dyDescent="0.25">
      <c r="A2" s="50" t="s">
        <v>78</v>
      </c>
      <c r="B2" s="52">
        <f>'[1]5.1.'!C9</f>
        <v>42217</v>
      </c>
    </row>
    <row r="3" spans="1:6" x14ac:dyDescent="0.25">
      <c r="A3" s="50" t="s">
        <v>79</v>
      </c>
      <c r="B3" s="53">
        <f>'[1]5.1.'!C10</f>
        <v>30560</v>
      </c>
    </row>
    <row r="4" spans="1:6" x14ac:dyDescent="0.25">
      <c r="A4" s="107" t="s">
        <v>80</v>
      </c>
      <c r="B4" s="107"/>
      <c r="C4" s="107"/>
      <c r="D4" s="107"/>
      <c r="E4" s="107"/>
      <c r="F4" s="107"/>
    </row>
    <row r="5" spans="1:6" x14ac:dyDescent="0.25">
      <c r="A5" s="54" t="s">
        <v>81</v>
      </c>
      <c r="B5" s="54" t="s">
        <v>82</v>
      </c>
      <c r="C5" s="54" t="s">
        <v>83</v>
      </c>
      <c r="D5" s="54" t="s">
        <v>84</v>
      </c>
      <c r="E5" s="54" t="s">
        <v>85</v>
      </c>
      <c r="F5" s="54" t="s">
        <v>86</v>
      </c>
    </row>
    <row r="6" spans="1:6" x14ac:dyDescent="0.25">
      <c r="A6" s="55">
        <v>1</v>
      </c>
      <c r="B6" s="54" t="s">
        <v>87</v>
      </c>
      <c r="C6" s="56">
        <v>100725.72</v>
      </c>
      <c r="D6" s="57"/>
      <c r="E6" s="58"/>
      <c r="F6" s="54" t="s">
        <v>88</v>
      </c>
    </row>
    <row r="7" spans="1:6" x14ac:dyDescent="0.25">
      <c r="A7" s="55">
        <v>2</v>
      </c>
      <c r="B7" s="54" t="s">
        <v>89</v>
      </c>
      <c r="C7" s="56">
        <v>90653.15</v>
      </c>
      <c r="D7" s="57"/>
      <c r="E7" s="58"/>
      <c r="F7" s="54" t="s">
        <v>88</v>
      </c>
    </row>
    <row r="8" spans="1:6" x14ac:dyDescent="0.25">
      <c r="A8" s="55">
        <v>3</v>
      </c>
      <c r="B8" s="54" t="s">
        <v>90</v>
      </c>
      <c r="C8" s="56">
        <v>80580.58</v>
      </c>
      <c r="D8" s="57"/>
      <c r="E8" s="58"/>
      <c r="F8" s="54" t="s">
        <v>91</v>
      </c>
    </row>
    <row r="9" spans="1:6" x14ac:dyDescent="0.25">
      <c r="A9" s="55">
        <v>4</v>
      </c>
      <c r="B9" s="54" t="s">
        <v>92</v>
      </c>
      <c r="C9" s="56">
        <v>72522.52</v>
      </c>
      <c r="D9" s="57"/>
      <c r="E9" s="58"/>
      <c r="F9" s="54" t="s">
        <v>91</v>
      </c>
    </row>
    <row r="10" spans="1:6" x14ac:dyDescent="0.25">
      <c r="A10" s="55">
        <v>5</v>
      </c>
      <c r="B10" s="54" t="s">
        <v>93</v>
      </c>
      <c r="C10" s="56">
        <v>64464.46</v>
      </c>
      <c r="D10" s="57"/>
      <c r="E10" s="58"/>
      <c r="F10" s="54" t="s">
        <v>91</v>
      </c>
    </row>
    <row r="11" spans="1:6" x14ac:dyDescent="0.25">
      <c r="A11" s="55">
        <v>6</v>
      </c>
      <c r="B11" s="54" t="s">
        <v>94</v>
      </c>
      <c r="C11" s="56">
        <v>56399.03</v>
      </c>
      <c r="D11" s="57"/>
      <c r="E11" s="58"/>
      <c r="F11" s="54" t="s">
        <v>91</v>
      </c>
    </row>
    <row r="12" spans="1:6" x14ac:dyDescent="0.25">
      <c r="A12" s="55">
        <v>7</v>
      </c>
      <c r="B12" s="54" t="s">
        <v>95</v>
      </c>
      <c r="C12" s="56">
        <v>50765.760000000002</v>
      </c>
      <c r="D12" s="57"/>
      <c r="E12" s="58"/>
      <c r="F12" s="54" t="s">
        <v>96</v>
      </c>
    </row>
    <row r="13" spans="1:6" x14ac:dyDescent="0.25">
      <c r="A13" s="55">
        <v>8</v>
      </c>
      <c r="B13" s="54" t="s">
        <v>97</v>
      </c>
      <c r="C13" s="56">
        <v>45689.19</v>
      </c>
      <c r="D13" s="57"/>
      <c r="E13" s="58"/>
      <c r="F13" s="54" t="s">
        <v>98</v>
      </c>
    </row>
    <row r="14" spans="1:6" x14ac:dyDescent="0.25">
      <c r="A14" s="55">
        <v>9</v>
      </c>
      <c r="B14" s="54" t="s">
        <v>99</v>
      </c>
      <c r="C14" s="56">
        <v>41120.269999999997</v>
      </c>
      <c r="D14" s="57"/>
      <c r="E14" s="58"/>
      <c r="F14" s="54" t="s">
        <v>88</v>
      </c>
    </row>
    <row r="15" spans="1:6" x14ac:dyDescent="0.25">
      <c r="A15" s="55">
        <v>10</v>
      </c>
      <c r="B15" s="54" t="s">
        <v>100</v>
      </c>
      <c r="C15" s="56">
        <v>37008.239999999998</v>
      </c>
      <c r="D15" s="57"/>
      <c r="E15" s="58"/>
      <c r="F15" s="54" t="s">
        <v>88</v>
      </c>
    </row>
    <row r="16" spans="1:6" x14ac:dyDescent="0.25">
      <c r="A16" s="55">
        <v>11</v>
      </c>
      <c r="B16" s="54" t="s">
        <v>101</v>
      </c>
      <c r="C16" s="56">
        <v>32896.22</v>
      </c>
      <c r="D16" s="57"/>
      <c r="E16" s="58"/>
      <c r="F16" s="54" t="s">
        <v>88</v>
      </c>
    </row>
    <row r="17" spans="1:6" x14ac:dyDescent="0.25">
      <c r="A17" s="55">
        <v>12</v>
      </c>
      <c r="B17" s="54" t="s">
        <v>102</v>
      </c>
      <c r="C17" s="56">
        <v>28784.19</v>
      </c>
      <c r="D17" s="57"/>
      <c r="E17" s="58"/>
      <c r="F17" s="54" t="s">
        <v>88</v>
      </c>
    </row>
    <row r="18" spans="1:6" x14ac:dyDescent="0.25">
      <c r="A18" s="55">
        <v>13</v>
      </c>
      <c r="B18" s="59">
        <v>42999</v>
      </c>
      <c r="C18" s="60">
        <v>95574.38</v>
      </c>
      <c r="D18" s="57"/>
      <c r="E18" s="58"/>
      <c r="F18" s="54" t="s">
        <v>103</v>
      </c>
    </row>
    <row r="19" spans="1:6" x14ac:dyDescent="0.25">
      <c r="A19" s="55">
        <v>14</v>
      </c>
      <c r="B19" s="59">
        <v>43013</v>
      </c>
      <c r="C19" s="60">
        <f>C18*0.9</f>
        <v>86016.94200000001</v>
      </c>
      <c r="D19" s="57"/>
      <c r="E19" s="58"/>
      <c r="F19" s="54" t="s">
        <v>103</v>
      </c>
    </row>
    <row r="20" spans="1:6" x14ac:dyDescent="0.25">
      <c r="A20" s="55">
        <v>15</v>
      </c>
      <c r="B20" s="59">
        <v>43027</v>
      </c>
      <c r="C20" s="60">
        <f>C18*0.8</f>
        <v>76459.504000000001</v>
      </c>
      <c r="D20" s="57"/>
      <c r="E20" s="58"/>
      <c r="F20" s="54" t="s">
        <v>103</v>
      </c>
    </row>
    <row r="21" spans="1:6" x14ac:dyDescent="0.25">
      <c r="A21" s="55">
        <v>16</v>
      </c>
      <c r="B21" s="59">
        <v>43041</v>
      </c>
      <c r="C21" s="61">
        <f>C18*0.7</f>
        <v>66902.066000000006</v>
      </c>
      <c r="D21" s="54"/>
      <c r="E21" s="54"/>
      <c r="F21" s="54" t="s">
        <v>103</v>
      </c>
    </row>
    <row r="22" spans="1:6" x14ac:dyDescent="0.25">
      <c r="E22" s="62"/>
    </row>
    <row r="23" spans="1:6" x14ac:dyDescent="0.25">
      <c r="A23" t="s">
        <v>104</v>
      </c>
    </row>
  </sheetData>
  <mergeCells count="1">
    <mergeCell ref="A4:F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N15" sqref="N15"/>
    </sheetView>
  </sheetViews>
  <sheetFormatPr defaultRowHeight="15" x14ac:dyDescent="0.25"/>
  <cols>
    <col min="1" max="1" width="65.140625" customWidth="1"/>
    <col min="2" max="2" width="38" customWidth="1"/>
    <col min="3" max="3" width="37.140625" customWidth="1"/>
  </cols>
  <sheetData>
    <row r="1" spans="1:3" x14ac:dyDescent="0.25">
      <c r="A1" s="41" t="s">
        <v>58</v>
      </c>
    </row>
    <row r="2" spans="1:3" x14ac:dyDescent="0.25">
      <c r="A2" s="42" t="s">
        <v>59</v>
      </c>
      <c r="B2" s="43" t="s">
        <v>60</v>
      </c>
      <c r="C2" s="43" t="s">
        <v>61</v>
      </c>
    </row>
    <row r="3" spans="1:3" x14ac:dyDescent="0.25">
      <c r="A3" s="44" t="s">
        <v>62</v>
      </c>
      <c r="B3" s="45">
        <v>372400</v>
      </c>
      <c r="C3" s="45">
        <v>459000</v>
      </c>
    </row>
    <row r="4" spans="1:3" x14ac:dyDescent="0.25">
      <c r="A4" s="44" t="s">
        <v>63</v>
      </c>
      <c r="B4" s="45" t="s">
        <v>57</v>
      </c>
      <c r="C4" s="45" t="s">
        <v>57</v>
      </c>
    </row>
    <row r="5" spans="1:3" x14ac:dyDescent="0.25">
      <c r="A5" s="44" t="s">
        <v>64</v>
      </c>
      <c r="B5" s="45">
        <v>133989.51999999999</v>
      </c>
      <c r="C5" s="45">
        <v>165148.20000000001</v>
      </c>
    </row>
    <row r="6" spans="1:3" ht="22.5" x14ac:dyDescent="0.25">
      <c r="A6" s="44" t="s">
        <v>65</v>
      </c>
      <c r="B6" s="43" t="s">
        <v>69</v>
      </c>
      <c r="C6" s="43" t="s">
        <v>70</v>
      </c>
    </row>
    <row r="7" spans="1:3" ht="68.25" x14ac:dyDescent="0.25">
      <c r="A7" s="46" t="s">
        <v>66</v>
      </c>
      <c r="B7" s="43" t="s">
        <v>71</v>
      </c>
      <c r="C7" s="43" t="s">
        <v>67</v>
      </c>
    </row>
    <row r="8" spans="1:3" ht="22.5" x14ac:dyDescent="0.25">
      <c r="A8" s="46" t="s">
        <v>68</v>
      </c>
      <c r="B8" s="43" t="s">
        <v>49</v>
      </c>
      <c r="C8" s="43" t="s">
        <v>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>
      <selection activeCell="D17" sqref="D17"/>
    </sheetView>
  </sheetViews>
  <sheetFormatPr defaultRowHeight="15" x14ac:dyDescent="0.25"/>
  <cols>
    <col min="1" max="1" width="72.140625" customWidth="1"/>
    <col min="2" max="2" width="54.85546875" customWidth="1"/>
  </cols>
  <sheetData>
    <row r="1" spans="1:2" x14ac:dyDescent="0.25">
      <c r="A1" s="47" t="s">
        <v>31</v>
      </c>
    </row>
    <row r="2" spans="1:2" ht="22.5" x14ac:dyDescent="0.25">
      <c r="A2" s="44" t="s">
        <v>72</v>
      </c>
      <c r="B2" s="48">
        <v>0</v>
      </c>
    </row>
    <row r="3" spans="1:2" x14ac:dyDescent="0.25">
      <c r="A3" s="49" t="s">
        <v>73</v>
      </c>
      <c r="B3" s="43" t="s">
        <v>75</v>
      </c>
    </row>
    <row r="4" spans="1:2" x14ac:dyDescent="0.25">
      <c r="A4" s="49" t="s">
        <v>74</v>
      </c>
      <c r="B4" s="43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журнал торгів</vt:lpstr>
      <vt:lpstr>Застава</vt:lpstr>
      <vt:lpstr>Порука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2018-06-18T09:01:19Z</dcterms:modified>
</cp:coreProperties>
</file>